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農村整備G\農村整備グループ\多面的機能支払制度\☆工事契約関係書類\2022.12.1～\多面的工事関係様式（業者用）\"/>
    </mc:Choice>
  </mc:AlternateContent>
  <xr:revisionPtr revIDLastSave="0" documentId="13_ncr:1_{F12550DC-1548-4495-B178-088619F9D7E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工事取扱" sheetId="11" r:id="rId1"/>
    <sheet name="契約書" sheetId="8" r:id="rId2"/>
    <sheet name="変更契約書" sheetId="10" r:id="rId3"/>
    <sheet name="完成・確認・工事" sheetId="4" r:id="rId4"/>
  </sheets>
  <definedNames>
    <definedName name="_xlnm.Print_Area" localSheetId="1">契約書!$A$1:$R$24</definedName>
    <definedName name="_xlnm.Print_Area" localSheetId="2">変更契約書!$A$1:$R$23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K121" i="4"/>
  <c r="J121" i="4"/>
  <c r="I121" i="4"/>
  <c r="H121" i="4"/>
  <c r="G121" i="4"/>
  <c r="F121" i="4"/>
  <c r="E121" i="4"/>
  <c r="D121" i="4"/>
  <c r="C121" i="4"/>
  <c r="B121" i="4"/>
  <c r="K81" i="4"/>
  <c r="J81" i="4"/>
  <c r="I81" i="4"/>
  <c r="H81" i="4"/>
  <c r="G81" i="4"/>
  <c r="F81" i="4"/>
  <c r="E81" i="4"/>
  <c r="D81" i="4"/>
  <c r="C81" i="4"/>
  <c r="B81" i="4"/>
  <c r="K41" i="4"/>
  <c r="J41" i="4"/>
  <c r="I41" i="4"/>
  <c r="H41" i="4"/>
  <c r="G41" i="4"/>
  <c r="E41" i="4"/>
  <c r="B41" i="4"/>
  <c r="E3" i="10"/>
  <c r="G108" i="4" l="1"/>
  <c r="G156" i="4"/>
  <c r="G12" i="4"/>
  <c r="G6" i="10"/>
  <c r="H61" i="4"/>
  <c r="H100" i="4"/>
  <c r="G70" i="4"/>
  <c r="H21" i="4"/>
  <c r="H19" i="4"/>
  <c r="H59" i="4" s="1"/>
  <c r="H95" i="4"/>
  <c r="E5" i="10"/>
  <c r="E4" i="10"/>
  <c r="N23" i="10"/>
  <c r="K23" i="10"/>
  <c r="K21" i="10"/>
  <c r="N19" i="10"/>
  <c r="L19" i="10"/>
  <c r="B13" i="10"/>
  <c r="G10" i="4"/>
  <c r="H98" i="4" l="1"/>
  <c r="G135" i="4" s="1"/>
  <c r="G138" i="4"/>
  <c r="G103" i="4"/>
  <c r="H37" i="4"/>
  <c r="H77" i="4" s="1"/>
  <c r="H35" i="4"/>
  <c r="G106" i="4" s="1"/>
  <c r="H152" i="4" l="1"/>
  <c r="H154" i="4"/>
  <c r="H75" i="4"/>
  <c r="G52" i="4"/>
  <c r="G130" i="4"/>
  <c r="G49" i="4"/>
  <c r="K23" i="8"/>
  <c r="H20" i="8"/>
  <c r="H19" i="10" s="1"/>
  <c r="G24" i="4"/>
  <c r="G30" i="4" s="1"/>
  <c r="H36" i="4" l="1"/>
  <c r="G107" i="4" s="1"/>
  <c r="K22" i="10"/>
  <c r="D33" i="4"/>
  <c r="D73" i="4" s="1"/>
  <c r="H116" i="4"/>
  <c r="H144" i="4"/>
  <c r="G89" i="4"/>
  <c r="G129" i="4"/>
  <c r="G50" i="4"/>
  <c r="G90" i="4"/>
  <c r="I55" i="4"/>
  <c r="G95" i="4"/>
  <c r="G55" i="4"/>
  <c r="G132" i="4"/>
  <c r="G92" i="4"/>
  <c r="D132" i="4"/>
  <c r="D129" i="4"/>
  <c r="H76" i="4" l="1"/>
  <c r="H15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上山　沙耶香</author>
  </authors>
  <commentList>
    <comment ref="E3" authorId="0" shapeId="0" xr:uid="{F6543A91-C09F-4901-92BB-9889EE3F5FF1}">
      <text>
        <r>
          <rPr>
            <b/>
            <sz val="9"/>
            <color indexed="81"/>
            <rFont val="MS P ゴシック"/>
            <family val="3"/>
            <charset val="128"/>
          </rPr>
          <t>年度数字のみ入力</t>
        </r>
      </text>
    </comment>
    <comment ref="O9" authorId="0" shapeId="0" xr:uid="{540F2700-CA7D-49DF-BAD2-0834653F09B6}">
      <text>
        <r>
          <rPr>
            <b/>
            <sz val="9"/>
            <color indexed="81"/>
            <rFont val="MS P ゴシック"/>
            <family val="3"/>
            <charset val="128"/>
          </rPr>
          <t>￥を付ける</t>
        </r>
      </text>
    </comment>
    <comment ref="G13" authorId="0" shapeId="0" xr:uid="{4ACFC857-4CD1-4CF9-8D5A-CE6AF1619982}">
      <text>
        <r>
          <rPr>
            <b/>
            <sz val="9"/>
            <color indexed="81"/>
            <rFont val="MS P ゴシック"/>
            <family val="3"/>
            <charset val="128"/>
          </rPr>
          <t>組織名</t>
        </r>
      </text>
    </comment>
    <comment ref="M13" authorId="0" shapeId="0" xr:uid="{17846A10-3877-449C-AF2E-528E52D9C39D}">
      <text>
        <r>
          <rPr>
            <b/>
            <sz val="9"/>
            <color indexed="81"/>
            <rFont val="MS P ゴシック"/>
            <family val="3"/>
            <charset val="128"/>
          </rPr>
          <t>(例)株式会社　○○建設</t>
        </r>
      </text>
    </comment>
    <comment ref="L20" authorId="0" shapeId="0" xr:uid="{835E0891-C09E-4DD7-9066-DE0F1C7DC761}">
      <text>
        <r>
          <rPr>
            <b/>
            <sz val="9"/>
            <color indexed="81"/>
            <rFont val="MS P ゴシック"/>
            <family val="3"/>
            <charset val="128"/>
          </rPr>
          <t>代表or会長</t>
        </r>
      </text>
    </comment>
    <comment ref="N20" authorId="0" shapeId="0" xr:uid="{FA594A05-2197-41E8-BEC3-BD51DF25544B}">
      <text>
        <r>
          <rPr>
            <b/>
            <sz val="9"/>
            <color indexed="81"/>
            <rFont val="MS P ゴシック"/>
            <family val="3"/>
            <charset val="128"/>
          </rPr>
          <t>代表者名</t>
        </r>
      </text>
    </comment>
    <comment ref="K24" authorId="0" shapeId="0" xr:uid="{2C1F6D73-E0E4-4ED7-8EC6-47003DA4FE95}">
      <text>
        <r>
          <rPr>
            <b/>
            <sz val="9"/>
            <color indexed="81"/>
            <rFont val="MS P ゴシック"/>
            <family val="3"/>
            <charset val="128"/>
          </rPr>
          <t>役職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上山　沙耶香</author>
  </authors>
  <commentList>
    <comment ref="D9" authorId="0" shapeId="0" xr:uid="{0EDBA23B-AF98-4397-8528-EC4531E0C507}">
      <text>
        <r>
          <rPr>
            <b/>
            <sz val="8"/>
            <color indexed="81"/>
            <rFont val="MS P ゴシック"/>
            <family val="3"/>
            <charset val="128"/>
          </rPr>
          <t>増額か減額に○を付けること</t>
        </r>
      </text>
    </comment>
    <comment ref="O9" authorId="0" shapeId="0" xr:uid="{9A30DD1D-30E4-423B-88A6-80DF572ED374}">
      <text>
        <r>
          <rPr>
            <b/>
            <sz val="9"/>
            <color indexed="81"/>
            <rFont val="MS P ゴシック"/>
            <family val="3"/>
            <charset val="128"/>
          </rPr>
          <t>￥を付ける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上山　沙耶香</author>
  </authors>
  <commentList>
    <comment ref="H117" authorId="0" shapeId="0" xr:uid="{D3352478-8CE2-461D-9341-9037B78504A8}">
      <text>
        <r>
          <rPr>
            <b/>
            <sz val="9"/>
            <color indexed="81"/>
            <rFont val="MS P ゴシック"/>
            <family val="3"/>
            <charset val="128"/>
          </rPr>
          <t>確認者役職</t>
        </r>
      </text>
    </comment>
    <comment ref="I117" authorId="0" shapeId="0" xr:uid="{17DB9E85-6907-4266-BFDE-C860BBE60430}">
      <text>
        <r>
          <rPr>
            <b/>
            <sz val="9"/>
            <color indexed="81"/>
            <rFont val="MS P ゴシック"/>
            <family val="3"/>
            <charset val="128"/>
          </rPr>
          <t>確認者氏名</t>
        </r>
      </text>
    </comment>
    <comment ref="H145" authorId="0" shapeId="0" xr:uid="{25F3185A-CFF5-4B8A-9043-B9A3FB911282}">
      <text>
        <r>
          <rPr>
            <b/>
            <sz val="9"/>
            <color indexed="81"/>
            <rFont val="MS P ゴシック"/>
            <family val="3"/>
            <charset val="128"/>
          </rPr>
          <t>確認者役職</t>
        </r>
      </text>
    </comment>
    <comment ref="I145" authorId="0" shapeId="0" xr:uid="{AE8DBA33-983C-4D48-A159-78F003A96CBB}">
      <text>
        <r>
          <rPr>
            <b/>
            <sz val="9"/>
            <color indexed="81"/>
            <rFont val="MS P ゴシック"/>
            <family val="3"/>
            <charset val="128"/>
          </rPr>
          <t>確認者氏名</t>
        </r>
      </text>
    </comment>
  </commentList>
</comments>
</file>

<file path=xl/sharedStrings.xml><?xml version="1.0" encoding="utf-8"?>
<sst xmlns="http://schemas.openxmlformats.org/spreadsheetml/2006/main" count="214" uniqueCount="125">
  <si>
    <t>住所</t>
    <rPh sb="0" eb="2">
      <t>ジュウショ</t>
    </rPh>
    <phoneticPr fontId="1"/>
  </si>
  <si>
    <t>工事名称</t>
    <rPh sb="0" eb="2">
      <t>コウジ</t>
    </rPh>
    <rPh sb="2" eb="4">
      <t>メイショウ</t>
    </rPh>
    <phoneticPr fontId="1"/>
  </si>
  <si>
    <t>工事場所</t>
    <rPh sb="0" eb="2">
      <t>コウジ</t>
    </rPh>
    <rPh sb="2" eb="4">
      <t>バショ</t>
    </rPh>
    <phoneticPr fontId="1"/>
  </si>
  <si>
    <t>契約工期</t>
    <rPh sb="0" eb="2">
      <t>ケイヤク</t>
    </rPh>
    <rPh sb="2" eb="4">
      <t>コウキ</t>
    </rPh>
    <phoneticPr fontId="1"/>
  </si>
  <si>
    <t>完成年月日</t>
    <rPh sb="0" eb="2">
      <t>カンセイ</t>
    </rPh>
    <rPh sb="2" eb="3">
      <t>ネン</t>
    </rPh>
    <rPh sb="3" eb="4">
      <t>ツキ</t>
    </rPh>
    <rPh sb="4" eb="5">
      <t>ヒ</t>
    </rPh>
    <phoneticPr fontId="1"/>
  </si>
  <si>
    <t>上記のとおり工事が完成しましたのでお届けします。</t>
    <rPh sb="0" eb="2">
      <t>ジョウキ</t>
    </rPh>
    <rPh sb="6" eb="8">
      <t>コウジ</t>
    </rPh>
    <rPh sb="9" eb="11">
      <t>カンセイ</t>
    </rPh>
    <rPh sb="18" eb="19">
      <t>トド</t>
    </rPh>
    <phoneticPr fontId="1"/>
  </si>
  <si>
    <t>請負者</t>
    <rPh sb="0" eb="2">
      <t>ウケオイ</t>
    </rPh>
    <rPh sb="2" eb="3">
      <t>シャ</t>
    </rPh>
    <phoneticPr fontId="1"/>
  </si>
  <si>
    <t>名称</t>
    <rPh sb="0" eb="2">
      <t>メイショウ</t>
    </rPh>
    <phoneticPr fontId="1"/>
  </si>
  <si>
    <t>着工年月日</t>
    <rPh sb="0" eb="1">
      <t>チャク</t>
    </rPh>
    <rPh sb="1" eb="2">
      <t>コウ</t>
    </rPh>
    <rPh sb="2" eb="3">
      <t>ネン</t>
    </rPh>
    <rPh sb="3" eb="4">
      <t>ツキ</t>
    </rPh>
    <rPh sb="4" eb="5">
      <t>ヒ</t>
    </rPh>
    <phoneticPr fontId="1"/>
  </si>
  <si>
    <t>上記のとおり工事に着工しましたのでお届けします。</t>
    <rPh sb="0" eb="2">
      <t>ジョウキ</t>
    </rPh>
    <rPh sb="6" eb="8">
      <t>コウジ</t>
    </rPh>
    <rPh sb="9" eb="11">
      <t>チャッコウ</t>
    </rPh>
    <rPh sb="18" eb="19">
      <t>トド</t>
    </rPh>
    <phoneticPr fontId="1"/>
  </si>
  <si>
    <t>工事完成確認書</t>
    <rPh sb="0" eb="2">
      <t>コウジ</t>
    </rPh>
    <rPh sb="2" eb="4">
      <t>カンセイ</t>
    </rPh>
    <rPh sb="4" eb="6">
      <t>カクニン</t>
    </rPh>
    <rPh sb="6" eb="7">
      <t>ショ</t>
    </rPh>
    <phoneticPr fontId="1"/>
  </si>
  <si>
    <t>工事請負者</t>
    <rPh sb="0" eb="2">
      <t>コウジ</t>
    </rPh>
    <rPh sb="2" eb="4">
      <t>ウケオイ</t>
    </rPh>
    <rPh sb="4" eb="5">
      <t>シャ</t>
    </rPh>
    <phoneticPr fontId="1"/>
  </si>
  <si>
    <t>上記工事が完成したことを確認する。</t>
    <rPh sb="0" eb="2">
      <t>ジョウキ</t>
    </rPh>
    <rPh sb="2" eb="4">
      <t>コウジ</t>
    </rPh>
    <rPh sb="5" eb="7">
      <t>カンセイ</t>
    </rPh>
    <rPh sb="12" eb="14">
      <t>カクニン</t>
    </rPh>
    <phoneticPr fontId="1"/>
  </si>
  <si>
    <t>確認者</t>
    <rPh sb="0" eb="2">
      <t>カクニン</t>
    </rPh>
    <rPh sb="2" eb="3">
      <t>シャ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</si>
  <si>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</si>
  <si>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</si>
  <si>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</si>
  <si>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</si>
  <si>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</si>
  <si>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１</t>
    <phoneticPr fontId="1"/>
  </si>
  <si>
    <t>２</t>
    <phoneticPr fontId="1"/>
  </si>
  <si>
    <t>６</t>
    <phoneticPr fontId="1"/>
  </si>
  <si>
    <t>請負代金</t>
    <rPh sb="0" eb="2">
      <t>ウケオイ</t>
    </rPh>
    <rPh sb="2" eb="4">
      <t>ダイキン</t>
    </rPh>
    <phoneticPr fontId="1"/>
  </si>
  <si>
    <t>工期</t>
    <rPh sb="0" eb="2">
      <t>コウキ</t>
    </rPh>
    <phoneticPr fontId="1"/>
  </si>
  <si>
    <t>完成届</t>
    <rPh sb="0" eb="2">
      <t>カンセイ</t>
    </rPh>
    <rPh sb="2" eb="3">
      <t>トド</t>
    </rPh>
    <phoneticPr fontId="1"/>
  </si>
  <si>
    <t>４</t>
    <phoneticPr fontId="1"/>
  </si>
  <si>
    <t>５</t>
    <phoneticPr fontId="1"/>
  </si>
  <si>
    <t>検査年月日</t>
    <rPh sb="0" eb="2">
      <t>ケンサ</t>
    </rPh>
    <rPh sb="2" eb="5">
      <t>ネンガッピ</t>
    </rPh>
    <phoneticPr fontId="1"/>
  </si>
  <si>
    <t>検査員職氏名</t>
    <rPh sb="0" eb="3">
      <t>ケンサイン</t>
    </rPh>
    <rPh sb="3" eb="4">
      <t>ショク</t>
    </rPh>
    <rPh sb="4" eb="6">
      <t>シメイ</t>
    </rPh>
    <phoneticPr fontId="1"/>
  </si>
  <si>
    <t>引受人発注者</t>
    <rPh sb="0" eb="2">
      <t>ヒキウケ</t>
    </rPh>
    <rPh sb="2" eb="3">
      <t>ニン</t>
    </rPh>
    <rPh sb="3" eb="6">
      <t>ハッチュウシャ</t>
    </rPh>
    <phoneticPr fontId="1"/>
  </si>
  <si>
    <t>引渡人請負者</t>
    <rPh sb="0" eb="2">
      <t>ヒキワタシ</t>
    </rPh>
    <rPh sb="2" eb="3">
      <t>ニン</t>
    </rPh>
    <rPh sb="3" eb="5">
      <t>ウケオイ</t>
    </rPh>
    <rPh sb="5" eb="6">
      <t>シャ</t>
    </rPh>
    <phoneticPr fontId="1"/>
  </si>
  <si>
    <t>着工届</t>
    <rPh sb="0" eb="1">
      <t>チャク</t>
    </rPh>
    <rPh sb="1" eb="2">
      <t>コウ</t>
    </rPh>
    <rPh sb="2" eb="3">
      <t>トド</t>
    </rPh>
    <phoneticPr fontId="1"/>
  </si>
  <si>
    <t>着　　工</t>
    <rPh sb="0" eb="1">
      <t>チャク</t>
    </rPh>
    <rPh sb="3" eb="4">
      <t>コウ</t>
    </rPh>
    <phoneticPr fontId="1"/>
  </si>
  <si>
    <t>完　　成</t>
    <rPh sb="0" eb="1">
      <t>カン</t>
    </rPh>
    <rPh sb="3" eb="4">
      <t>セイ</t>
    </rPh>
    <phoneticPr fontId="1"/>
  </si>
  <si>
    <t>工事着工</t>
    <rPh sb="0" eb="2">
      <t>コウジ</t>
    </rPh>
    <rPh sb="2" eb="4">
      <t>チャッコウ</t>
    </rPh>
    <phoneticPr fontId="1"/>
  </si>
  <si>
    <t>工事完成</t>
    <rPh sb="0" eb="2">
      <t>コウジ</t>
    </rPh>
    <rPh sb="2" eb="4">
      <t>カンセイ</t>
    </rPh>
    <phoneticPr fontId="1"/>
  </si>
  <si>
    <t>一　　金</t>
    <rPh sb="0" eb="1">
      <t>イチ</t>
    </rPh>
    <rPh sb="3" eb="4">
      <t>キン</t>
    </rPh>
    <phoneticPr fontId="1"/>
  </si>
  <si>
    <t>円　也</t>
    <rPh sb="0" eb="1">
      <t>エン</t>
    </rPh>
    <rPh sb="2" eb="3">
      <t>ナリ</t>
    </rPh>
    <phoneticPr fontId="1"/>
  </si>
  <si>
    <t>目的物引渡書</t>
    <rPh sb="0" eb="3">
      <t>モクテキブツ</t>
    </rPh>
    <rPh sb="3" eb="5">
      <t>ヒキワタシ</t>
    </rPh>
    <rPh sb="5" eb="6">
      <t>ショ</t>
    </rPh>
    <phoneticPr fontId="1"/>
  </si>
  <si>
    <t>円　　也</t>
    <rPh sb="0" eb="1">
      <t>エン</t>
    </rPh>
    <rPh sb="3" eb="4">
      <t>ナリ</t>
    </rPh>
    <phoneticPr fontId="1"/>
  </si>
  <si>
    <t>殿</t>
    <rPh sb="0" eb="1">
      <t>ドノ</t>
    </rPh>
    <phoneticPr fontId="1"/>
  </si>
  <si>
    <t>代表</t>
    <rPh sb="0" eb="2">
      <t>ダイヒョウ</t>
    </rPh>
    <phoneticPr fontId="1"/>
  </si>
  <si>
    <t>副代表</t>
    <rPh sb="0" eb="3">
      <t>フクダイヒョウ</t>
    </rPh>
    <phoneticPr fontId="1"/>
  </si>
  <si>
    <t>会計</t>
    <rPh sb="0" eb="2">
      <t>カイケイ</t>
    </rPh>
    <phoneticPr fontId="1"/>
  </si>
  <si>
    <t>書記</t>
    <rPh sb="0" eb="2">
      <t>ショキ</t>
    </rPh>
    <phoneticPr fontId="1"/>
  </si>
  <si>
    <t>役　　員</t>
    <rPh sb="0" eb="1">
      <t>ヤク</t>
    </rPh>
    <rPh sb="3" eb="4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</si>
  <si>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</si>
  <si>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</si>
  <si>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検査官</t>
    <rPh sb="0" eb="3">
      <t>ケンサカン</t>
    </rPh>
    <phoneticPr fontId="1"/>
  </si>
  <si>
    <t>地内</t>
    <rPh sb="0" eb="2">
      <t>チナイ</t>
    </rPh>
    <phoneticPr fontId="1"/>
  </si>
  <si>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</si>
  <si>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</si>
  <si>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請負代金額</t>
    <rPh sb="0" eb="2">
      <t>ウケオイ</t>
    </rPh>
    <rPh sb="2" eb="5">
      <t>ダイキンガク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</si>
  <si>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</si>
  <si>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</si>
  <si>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上記の工事について、発注者</t>
    <rPh sb="0" eb="2">
      <t>ジョウキ</t>
    </rPh>
    <rPh sb="3" eb="5">
      <t>コウジ</t>
    </rPh>
    <rPh sb="10" eb="13">
      <t>ハッチュウシャ</t>
    </rPh>
    <phoneticPr fontId="1"/>
  </si>
  <si>
    <t>と受注者</t>
    <rPh sb="1" eb="4">
      <t>ジュチュウシャ</t>
    </rPh>
    <phoneticPr fontId="1"/>
  </si>
  <si>
    <t>とは、</t>
    <phoneticPr fontId="1"/>
  </si>
  <si>
    <t>各々の対等な立場における合意に基づいて、別添の工事請負契約約款によって公正な請負契約を締結し、信義に従って誠実にこれを履行するものとする。</t>
    <phoneticPr fontId="1"/>
  </si>
  <si>
    <t>　この契約成立の証として本書２通を作成し、発注者及び受注者が記名押印の上、各自１通を保有するものとする。</t>
    <phoneticPr fontId="1"/>
  </si>
  <si>
    <t>工　事　請　負　契　約　書</t>
    <rPh sb="0" eb="1">
      <t>コウ</t>
    </rPh>
    <rPh sb="2" eb="3">
      <t>コト</t>
    </rPh>
    <rPh sb="4" eb="5">
      <t>ショウ</t>
    </rPh>
    <rPh sb="6" eb="7">
      <t>フ</t>
    </rPh>
    <rPh sb="8" eb="9">
      <t>チギリ</t>
    </rPh>
    <rPh sb="10" eb="11">
      <t>ヤク</t>
    </rPh>
    <rPh sb="12" eb="13">
      <t>ショ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</si>
  <si>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</si>
  <si>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</si>
  <si>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</si>
  <si>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</si>
  <si>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</si>
  <si>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</si>
  <si>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　うち取引に係る消費税及び地方消費税額</t>
    <phoneticPr fontId="1"/>
  </si>
  <si>
    <t>○○○○○○工事</t>
    <rPh sb="6" eb="8">
      <t>コウジ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</si>
  <si>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</si>
  <si>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</si>
  <si>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</si>
  <si>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</si>
  <si>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代表取締役社長</t>
    <rPh sb="0" eb="7">
      <t>ダイヒョウトリシマリヤクシャチョウ</t>
    </rPh>
    <phoneticPr fontId="1"/>
  </si>
  <si>
    <t>住　所</t>
    <rPh sb="0" eb="1">
      <t>ジュウ</t>
    </rPh>
    <rPh sb="2" eb="3">
      <t>ショ</t>
    </rPh>
    <phoneticPr fontId="1"/>
  </si>
  <si>
    <t>名　称</t>
    <rPh sb="0" eb="1">
      <t>ナ</t>
    </rPh>
    <rPh sb="2" eb="3">
      <t>ショウ</t>
    </rPh>
    <phoneticPr fontId="1"/>
  </si>
  <si>
    <t>氏　名</t>
    <rPh sb="0" eb="1">
      <t>シ</t>
    </rPh>
    <rPh sb="2" eb="3">
      <t>ナ</t>
    </rPh>
    <phoneticPr fontId="1"/>
  </si>
  <si>
    <t>代表</t>
    <rPh sb="0" eb="2">
      <t>ダイヒョウ</t>
    </rPh>
    <phoneticPr fontId="1"/>
  </si>
  <si>
    <t>新富　太郎</t>
    <rPh sb="0" eb="2">
      <t>シントミ</t>
    </rPh>
    <rPh sb="3" eb="5">
      <t>タロウ</t>
    </rPh>
    <phoneticPr fontId="1"/>
  </si>
  <si>
    <t>宮崎県児湯郡新富町大字新田1234-56</t>
    <rPh sb="0" eb="13">
      <t>ミヤザキケンコユグンシントミチョウオオアザニュウタ</t>
    </rPh>
    <phoneticPr fontId="1"/>
  </si>
  <si>
    <t>1</t>
    <phoneticPr fontId="1"/>
  </si>
  <si>
    <t>2</t>
    <phoneticPr fontId="1"/>
  </si>
  <si>
    <t>3</t>
    <phoneticPr fontId="1"/>
  </si>
  <si>
    <t>0</t>
    <phoneticPr fontId="1"/>
  </si>
  <si>
    <t>￥</t>
    <phoneticPr fontId="1"/>
  </si>
  <si>
    <t>代表</t>
    <rPh sb="0" eb="2">
      <t>ダイヒョウ</t>
    </rPh>
    <phoneticPr fontId="1"/>
  </si>
  <si>
    <t>工　事　請　負　変　更　契　約　書</t>
    <rPh sb="0" eb="1">
      <t>コウ</t>
    </rPh>
    <rPh sb="2" eb="3">
      <t>コト</t>
    </rPh>
    <rPh sb="4" eb="5">
      <t>ショウ</t>
    </rPh>
    <rPh sb="6" eb="7">
      <t>フ</t>
    </rPh>
    <rPh sb="8" eb="9">
      <t>ヘン</t>
    </rPh>
    <rPh sb="10" eb="11">
      <t>サラ</t>
    </rPh>
    <rPh sb="12" eb="13">
      <t>チギリ</t>
    </rPh>
    <rPh sb="14" eb="15">
      <t>ヤク</t>
    </rPh>
    <rPh sb="16" eb="17">
      <t>ショ</t>
    </rPh>
    <phoneticPr fontId="1"/>
  </si>
  <si>
    <t>増減請負代金額</t>
    <rPh sb="0" eb="2">
      <t>ゾウゲン</t>
    </rPh>
    <rPh sb="2" eb="4">
      <t>ウケオイ</t>
    </rPh>
    <rPh sb="4" eb="7">
      <t>ダイキンガク</t>
    </rPh>
    <phoneticPr fontId="1"/>
  </si>
  <si>
    <t>増額
減額</t>
    <rPh sb="0" eb="2">
      <t>ゾウガク</t>
    </rPh>
    <rPh sb="3" eb="5">
      <t>ゲンガク</t>
    </rPh>
    <phoneticPr fontId="1"/>
  </si>
  <si>
    <t>付けで契約した工事については、工事内容の変更により、上記のとおり変更契約</t>
    <rPh sb="0" eb="1">
      <t>ヅ</t>
    </rPh>
    <rPh sb="3" eb="5">
      <t>ケイヤク</t>
    </rPh>
    <rPh sb="7" eb="9">
      <t>コウジ</t>
    </rPh>
    <rPh sb="15" eb="17">
      <t>コウジ</t>
    </rPh>
    <rPh sb="17" eb="19">
      <t>ナイヨウ</t>
    </rPh>
    <rPh sb="20" eb="22">
      <t>ヘンコウ</t>
    </rPh>
    <rPh sb="26" eb="28">
      <t>ジョウキ</t>
    </rPh>
    <rPh sb="32" eb="34">
      <t>ヘンコウ</t>
    </rPh>
    <rPh sb="34" eb="36">
      <t>ケイヤク</t>
    </rPh>
    <phoneticPr fontId="1"/>
  </si>
  <si>
    <t>したので、本書２通を作成し、発注者及び受注者が記名押印の上、各自１通を保有するものとする。</t>
    <rPh sb="5" eb="7">
      <t>ホンショ</t>
    </rPh>
    <rPh sb="8" eb="9">
      <t>ツウ</t>
    </rPh>
    <rPh sb="10" eb="12">
      <t>サクセイ</t>
    </rPh>
    <rPh sb="14" eb="17">
      <t>ハッチュウシャ</t>
    </rPh>
    <rPh sb="17" eb="18">
      <t>オヨ</t>
    </rPh>
    <rPh sb="19" eb="22">
      <t>ジュチュウシャ</t>
    </rPh>
    <rPh sb="23" eb="25">
      <t>キメイ</t>
    </rPh>
    <rPh sb="25" eb="27">
      <t>オウイン</t>
    </rPh>
    <rPh sb="28" eb="29">
      <t>ウエ</t>
    </rPh>
    <rPh sb="30" eb="32">
      <t>カクジ</t>
    </rPh>
    <rPh sb="33" eb="34">
      <t>ツウ</t>
    </rPh>
    <rPh sb="35" eb="37">
      <t>ホユウ</t>
    </rPh>
    <phoneticPr fontId="1"/>
  </si>
  <si>
    <t>1</t>
    <phoneticPr fontId="1"/>
  </si>
  <si>
    <t>3</t>
    <phoneticPr fontId="1"/>
  </si>
  <si>
    <t>2</t>
    <phoneticPr fontId="1"/>
  </si>
  <si>
    <t>0</t>
    <phoneticPr fontId="1"/>
  </si>
  <si>
    <t>多面地区活動組織</t>
    <rPh sb="0" eb="2">
      <t>タメン</t>
    </rPh>
    <rPh sb="2" eb="4">
      <t>チク</t>
    </rPh>
    <rPh sb="4" eb="6">
      <t>カツドウ</t>
    </rPh>
    <rPh sb="6" eb="8">
      <t>ソシキ</t>
    </rPh>
    <phoneticPr fontId="1"/>
  </si>
  <si>
    <t>株式会社　土木建設</t>
    <rPh sb="0" eb="4">
      <t>カブシキカイシャ</t>
    </rPh>
    <rPh sb="5" eb="7">
      <t>ドボク</t>
    </rPh>
    <rPh sb="7" eb="9">
      <t>ケンセツ</t>
    </rPh>
    <phoneticPr fontId="1"/>
  </si>
  <si>
    <t>新田　一男</t>
    <rPh sb="0" eb="2">
      <t>ニュウタ</t>
    </rPh>
    <rPh sb="3" eb="5">
      <t>カズオ</t>
    </rPh>
    <phoneticPr fontId="1"/>
  </si>
  <si>
    <t>新田　一男</t>
    <rPh sb="0" eb="2">
      <t>ニュウタ</t>
    </rPh>
    <rPh sb="3" eb="5">
      <t>カズオ</t>
    </rPh>
    <phoneticPr fontId="1"/>
  </si>
  <si>
    <t>富田　花子</t>
    <rPh sb="0" eb="2">
      <t>トンダ</t>
    </rPh>
    <rPh sb="3" eb="5">
      <t>ハナコ</t>
    </rPh>
    <phoneticPr fontId="1"/>
  </si>
  <si>
    <t>副代表</t>
    <rPh sb="0" eb="3">
      <t>フクダイヒョウ</t>
    </rPh>
    <phoneticPr fontId="1"/>
  </si>
  <si>
    <t>多面的機能支払交付金　工事に関する必要書類について</t>
    <rPh sb="0" eb="10">
      <t>タメンテキキノウシハライコウフキン</t>
    </rPh>
    <rPh sb="11" eb="13">
      <t>コウジ</t>
    </rPh>
    <rPh sb="14" eb="15">
      <t>カン</t>
    </rPh>
    <rPh sb="17" eb="19">
      <t>ヒツヨウ</t>
    </rPh>
    <rPh sb="19" eb="21">
      <t>ショルイ</t>
    </rPh>
    <phoneticPr fontId="1"/>
  </si>
  <si>
    <t>１０万円未満</t>
    <rPh sb="2" eb="4">
      <t>マンエン</t>
    </rPh>
    <rPh sb="4" eb="6">
      <t>ミマン</t>
    </rPh>
    <phoneticPr fontId="1"/>
  </si>
  <si>
    <t>１０万円以上
５０万円未満</t>
    <rPh sb="2" eb="4">
      <t>マンエン</t>
    </rPh>
    <rPh sb="4" eb="6">
      <t>イジョウ</t>
    </rPh>
    <rPh sb="9" eb="11">
      <t>マンエン</t>
    </rPh>
    <rPh sb="11" eb="13">
      <t>ミマン</t>
    </rPh>
    <phoneticPr fontId="1"/>
  </si>
  <si>
    <t>５０万円以上
１００万円未満</t>
    <rPh sb="2" eb="6">
      <t>マンエンイジョウ</t>
    </rPh>
    <rPh sb="10" eb="12">
      <t>マンエン</t>
    </rPh>
    <rPh sb="12" eb="14">
      <t>ミマン</t>
    </rPh>
    <phoneticPr fontId="1"/>
  </si>
  <si>
    <t>１００万円以上</t>
    <rPh sb="3" eb="5">
      <t>マンエン</t>
    </rPh>
    <rPh sb="5" eb="7">
      <t>イジョウ</t>
    </rPh>
    <phoneticPr fontId="1"/>
  </si>
  <si>
    <t>契約</t>
    <rPh sb="0" eb="2">
      <t>ケイヤク</t>
    </rPh>
    <phoneticPr fontId="1"/>
  </si>
  <si>
    <t>×</t>
    <phoneticPr fontId="1"/>
  </si>
  <si>
    <t>請書・約款</t>
    <rPh sb="0" eb="2">
      <t>ウケショ</t>
    </rPh>
    <rPh sb="3" eb="5">
      <t>ヤッカン</t>
    </rPh>
    <phoneticPr fontId="1"/>
  </si>
  <si>
    <t>契約書・約款</t>
    <rPh sb="0" eb="3">
      <t>ケイヤクショ</t>
    </rPh>
    <rPh sb="4" eb="6">
      <t>ヤッカン</t>
    </rPh>
    <phoneticPr fontId="1"/>
  </si>
  <si>
    <t>着工届</t>
    <rPh sb="0" eb="2">
      <t>チャッコウ</t>
    </rPh>
    <rPh sb="2" eb="3">
      <t>トドケ</t>
    </rPh>
    <phoneticPr fontId="1"/>
  </si>
  <si>
    <t>○</t>
    <phoneticPr fontId="1"/>
  </si>
  <si>
    <t>完成届</t>
    <rPh sb="0" eb="3">
      <t>カンセイトドケ</t>
    </rPh>
    <phoneticPr fontId="1"/>
  </si>
  <si>
    <t>工事完成確認書</t>
    <rPh sb="0" eb="4">
      <t>コウジカンセイ</t>
    </rPh>
    <rPh sb="4" eb="7">
      <t>カクニンショ</t>
    </rPh>
    <phoneticPr fontId="1"/>
  </si>
  <si>
    <t>目的物引渡書</t>
    <rPh sb="0" eb="3">
      <t>モクテキブツ</t>
    </rPh>
    <rPh sb="3" eb="6">
      <t>ヒキワタシショ</t>
    </rPh>
    <phoneticPr fontId="1"/>
  </si>
  <si>
    <t>請求書</t>
    <rPh sb="0" eb="3">
      <t>セイキュウショ</t>
    </rPh>
    <phoneticPr fontId="1"/>
  </si>
  <si>
    <t>提出書類
（業者→組織）</t>
    <rPh sb="0" eb="4">
      <t>テイシュツショルイ</t>
    </rPh>
    <rPh sb="6" eb="8">
      <t>ギョウシャ</t>
    </rPh>
    <rPh sb="9" eb="11">
      <t>ソシキ</t>
    </rPh>
    <phoneticPr fontId="1"/>
  </si>
  <si>
    <t>・出来形が確認できるもの（出来形図面、品質管理資料等）
・写真（着工前、施工状況、工事完了）</t>
    <rPh sb="1" eb="4">
      <t>デキガタ</t>
    </rPh>
    <rPh sb="5" eb="7">
      <t>カクニン</t>
    </rPh>
    <rPh sb="13" eb="16">
      <t>デキガタ</t>
    </rPh>
    <rPh sb="16" eb="18">
      <t>ズメン</t>
    </rPh>
    <rPh sb="19" eb="21">
      <t>ヒンシツ</t>
    </rPh>
    <rPh sb="21" eb="23">
      <t>カンリ</t>
    </rPh>
    <rPh sb="23" eb="25">
      <t>シリョウ</t>
    </rPh>
    <rPh sb="25" eb="26">
      <t>ナド</t>
    </rPh>
    <rPh sb="29" eb="31">
      <t>シャシン</t>
    </rPh>
    <rPh sb="32" eb="34">
      <t>チャッコウ</t>
    </rPh>
    <rPh sb="34" eb="35">
      <t>マエ</t>
    </rPh>
    <rPh sb="36" eb="38">
      <t>セコウ</t>
    </rPh>
    <rPh sb="38" eb="40">
      <t>ジョウキョウ</t>
    </rPh>
    <rPh sb="41" eb="43">
      <t>コウジ</t>
    </rPh>
    <rPh sb="43" eb="45">
      <t>カンリョウ</t>
    </rPh>
    <phoneticPr fontId="1"/>
  </si>
  <si>
    <t>・施工計画書
・成果品（町に準じて作成）</t>
    <rPh sb="1" eb="6">
      <t>セコウケイカクショ</t>
    </rPh>
    <rPh sb="8" eb="11">
      <t>セイカヒン</t>
    </rPh>
    <rPh sb="12" eb="13">
      <t>チョウ</t>
    </rPh>
    <rPh sb="14" eb="15">
      <t>ジュン</t>
    </rPh>
    <rPh sb="17" eb="19">
      <t>サクセイ</t>
    </rPh>
    <phoneticPr fontId="1"/>
  </si>
  <si>
    <t>・契約保証金は、公共事業（公共施設による発注）ではないため不要とする。</t>
    <rPh sb="1" eb="6">
      <t>ケイヤクホショウキン</t>
    </rPh>
    <rPh sb="8" eb="12">
      <t>コウキョウジギョウ</t>
    </rPh>
    <rPh sb="13" eb="17">
      <t>コウキョウシセツ</t>
    </rPh>
    <rPh sb="20" eb="22">
      <t>ハッチュウ</t>
    </rPh>
    <rPh sb="29" eb="31">
      <t>フヨウ</t>
    </rPh>
    <phoneticPr fontId="1"/>
  </si>
  <si>
    <t>・前払い金はなしとする。</t>
    <rPh sb="1" eb="3">
      <t>マエバラ</t>
    </rPh>
    <rPh sb="4" eb="5">
      <t>キン</t>
    </rPh>
    <phoneticPr fontId="1"/>
  </si>
  <si>
    <t>△</t>
    <phoneticPr fontId="1"/>
  </si>
  <si>
    <t>※　△：必要に応じて作成してください。</t>
    <rPh sb="4" eb="6">
      <t>ヒツヨウ</t>
    </rPh>
    <rPh sb="7" eb="8">
      <t>オウ</t>
    </rPh>
    <rPh sb="10" eb="12">
      <t>サクセイ</t>
    </rPh>
    <phoneticPr fontId="1"/>
  </si>
  <si>
    <t>新富町大字●●</t>
    <rPh sb="0" eb="3">
      <t>シントミチョウ</t>
    </rPh>
    <rPh sb="3" eb="5">
      <t>オオアザ</t>
    </rPh>
    <phoneticPr fontId="1"/>
  </si>
  <si>
    <t>多面的機能支払交付金　資源向上（長寿命化）事業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</si>
</sst>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,##0_);\(#,##0\)"/>
    <numFmt numFmtId="178" formatCode="[$]ggge&quot;年&quot;m&quot;月&quot;d&quot;日&quot;;@" x16r2:formatCode16="[$-ja-JP-x-gannen]ggge&quot;年&quot;m&quot;月&quot;d&quot;日&quot;;@"/>
    <numFmt numFmtId="179" formatCode="0_);[Red]\(0\)"/>
    <numFmt numFmtId="180" formatCode="&quot;令和&quot;#&quot;年度　多面的機能支払交付金事業&quot;"/>
    <numFmt numFmtId="181" formatCode="&quot;令和&quot;#&quot;年度&quot;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name val="游明朝"/>
      <family val="1"/>
      <charset val="128"/>
    </font>
    <font>
      <sz val="9"/>
      <name val="游明朝"/>
      <family val="1"/>
      <charset val="128"/>
    </font>
    <font>
      <sz val="14"/>
      <name val="游明朝"/>
      <family val="1"/>
      <charset val="128"/>
    </font>
    <font>
      <sz val="11"/>
      <name val="ＭＳ Ｐ明朝"/>
      <family val="1"/>
      <charset val="128"/>
    </font>
    <font>
      <b/>
      <sz val="8"/>
      <color indexed="81"/>
      <name val="MS P ゴシック"/>
      <family val="3"/>
      <charset val="128"/>
    </font>
    <font>
      <sz val="12"/>
      <name val="游明朝"/>
      <family val="1"/>
      <charset val="128"/>
    </font>
    <font>
      <sz val="1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49" fontId="2" fillId="0" borderId="0" xfId="0" applyNumberFormat="1" applyFont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0" fillId="0" borderId="7" xfId="0" applyBorder="1">
      <alignment vertical="center"/>
    </xf>
    <xf numFmtId="49" fontId="2" fillId="0" borderId="7" xfId="0" applyNumberFormat="1" applyFont="1" applyBorder="1">
      <alignment vertical="center"/>
    </xf>
    <xf numFmtId="0" fontId="2" fillId="0" borderId="0" xfId="0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0" fontId="2" fillId="0" borderId="0" xfId="0" applyFont="1" applyAlignment="1">
      <alignment horizontal="left" vertical="center" justifyLastLine="1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3" fillId="0" borderId="7" xfId="0" applyFont="1" applyBorder="1">
      <alignment vertical="center"/>
    </xf>
    <xf numFmtId="0" fontId="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8" fontId="2" fillId="0" borderId="7" xfId="0" applyNumberFormat="1" applyFont="1" applyBorder="1">
      <alignment vertical="center"/>
    </xf>
    <xf numFmtId="178" fontId="2" fillId="0" borderId="7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178" fontId="7" fillId="0" borderId="0" xfId="0" applyNumberFormat="1" applyFont="1" applyAlignment="1"/>
    <xf numFmtId="178" fontId="7" fillId="0" borderId="0" xfId="0" applyNumberFormat="1" applyFont="1" applyAlignment="1">
      <alignment vertical="top"/>
    </xf>
    <xf numFmtId="180" fontId="7" fillId="0" borderId="0" xfId="0" applyNumberFormat="1" applyFont="1" applyAlignment="1"/>
    <xf numFmtId="0" fontId="7" fillId="0" borderId="0" xfId="0" applyFont="1" applyAlignment="1">
      <alignment horizontal="distributed" vertical="top"/>
    </xf>
    <xf numFmtId="0" fontId="8" fillId="0" borderId="0" xfId="0" applyFont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49" fontId="9" fillId="2" borderId="22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 vertical="center"/>
    </xf>
    <xf numFmtId="177" fontId="2" fillId="2" borderId="11" xfId="0" applyNumberFormat="1" applyFont="1" applyFill="1" applyBorder="1" applyAlignment="1" applyProtection="1">
      <alignment horizontal="center" vertical="center"/>
      <protection locked="0"/>
    </xf>
    <xf numFmtId="178" fontId="2" fillId="0" borderId="0" xfId="0" applyNumberFormat="1" applyFont="1" applyAlignment="1" applyProtection="1">
      <alignment horizontal="distributed"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left" vertical="center"/>
    </xf>
    <xf numFmtId="178" fontId="2" fillId="0" borderId="0" xfId="0" applyNumberFormat="1" applyFont="1" applyAlignment="1">
      <alignment horizontal="distributed" vertical="center"/>
    </xf>
    <xf numFmtId="176" fontId="2" fillId="0" borderId="0" xfId="0" applyNumberFormat="1" applyFont="1" applyAlignment="1">
      <alignment horizontal="distributed" vertical="center"/>
    </xf>
    <xf numFmtId="176" fontId="7" fillId="0" borderId="0" xfId="0" applyNumberFormat="1" applyFont="1" applyAlignment="1" applyProtection="1">
      <alignment horizontal="distributed" vertical="center"/>
      <protection locked="0"/>
    </xf>
    <xf numFmtId="0" fontId="9" fillId="0" borderId="0" xfId="0" applyFont="1" applyAlignment="1">
      <alignment horizontal="centerContinuous" vertical="top"/>
    </xf>
    <xf numFmtId="0" fontId="2" fillId="2" borderId="1" xfId="0" applyFont="1" applyFill="1" applyBorder="1" applyAlignment="1" applyProtection="1">
      <alignment horizontal="distributed" vertical="center" justifyLastLine="1"/>
      <protection locked="0"/>
    </xf>
    <xf numFmtId="0" fontId="7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12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181" fontId="7" fillId="2" borderId="0" xfId="0" applyNumberFormat="1" applyFont="1" applyFill="1" applyAlignment="1" applyProtection="1">
      <alignment horizontal="left" shrinkToFit="1"/>
      <protection locked="0"/>
    </xf>
    <xf numFmtId="180" fontId="7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0" borderId="0" xfId="0" applyFont="1" applyAlignment="1">
      <alignment horizontal="distributed"/>
    </xf>
    <xf numFmtId="0" fontId="7" fillId="0" borderId="0" xfId="0" applyFont="1" applyAlignment="1">
      <alignment horizontal="left" vertical="center" wrapText="1"/>
    </xf>
    <xf numFmtId="38" fontId="7" fillId="2" borderId="0" xfId="1" applyFont="1" applyFill="1" applyBorder="1" applyAlignment="1" applyProtection="1">
      <alignment horizontal="right" vertical="top"/>
      <protection locked="0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left" vertical="top" wrapText="1"/>
    </xf>
    <xf numFmtId="0" fontId="7" fillId="2" borderId="0" xfId="0" applyFont="1" applyFill="1" applyAlignment="1" applyProtection="1">
      <alignment horizontal="center" shrinkToFi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distributed" vertical="center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distributed" vertical="center" justifyLastLine="1"/>
      <protection locked="0"/>
    </xf>
    <xf numFmtId="0" fontId="7" fillId="0" borderId="0" xfId="0" applyFont="1" applyAlignment="1">
      <alignment horizontal="left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178" fontId="7" fillId="2" borderId="0" xfId="0" applyNumberFormat="1" applyFont="1" applyFill="1" applyAlignment="1" applyProtection="1">
      <alignment horizontal="distributed"/>
      <protection locked="0"/>
    </xf>
    <xf numFmtId="178" fontId="7" fillId="2" borderId="0" xfId="0" applyNumberFormat="1" applyFont="1" applyFill="1" applyAlignment="1" applyProtection="1">
      <alignment horizontal="distributed" vertical="top"/>
      <protection locked="0"/>
    </xf>
    <xf numFmtId="176" fontId="7" fillId="2" borderId="0" xfId="0" applyNumberFormat="1" applyFont="1" applyFill="1" applyAlignment="1" applyProtection="1">
      <alignment horizontal="distributed" vertical="center"/>
      <protection locked="0"/>
    </xf>
    <xf numFmtId="0" fontId="7" fillId="0" borderId="0" xfId="0" applyFont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180" fontId="7" fillId="0" borderId="0" xfId="0" applyNumberFormat="1" applyFont="1" applyAlignment="1">
      <alignment horizontal="left"/>
    </xf>
    <xf numFmtId="178" fontId="7" fillId="0" borderId="0" xfId="0" applyNumberFormat="1" applyFont="1" applyAlignment="1">
      <alignment horizontal="distributed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distributed" shrinkToFit="1"/>
    </xf>
    <xf numFmtId="178" fontId="7" fillId="0" borderId="0" xfId="0" applyNumberFormat="1" applyFont="1" applyAlignment="1">
      <alignment horizontal="left" shrinkToFit="1"/>
    </xf>
    <xf numFmtId="0" fontId="2" fillId="2" borderId="17" xfId="0" applyFont="1" applyFill="1" applyBorder="1" applyAlignment="1" applyProtection="1">
      <alignment horizontal="distributed" vertical="center" justifyLastLine="1"/>
      <protection locked="0"/>
    </xf>
    <xf numFmtId="0" fontId="2" fillId="2" borderId="18" xfId="0" applyFont="1" applyFill="1" applyBorder="1" applyAlignment="1" applyProtection="1">
      <alignment horizontal="distributed" vertical="center" justifyLastLine="1"/>
      <protection locked="0"/>
    </xf>
    <xf numFmtId="0" fontId="2" fillId="2" borderId="19" xfId="0" applyFont="1" applyFill="1" applyBorder="1" applyAlignment="1" applyProtection="1">
      <alignment horizontal="distributed" vertical="center" justifyLastLine="1"/>
      <protection locked="0"/>
    </xf>
    <xf numFmtId="0" fontId="2" fillId="0" borderId="20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center" vertical="center" justifyLastLine="1"/>
    </xf>
    <xf numFmtId="0" fontId="2" fillId="0" borderId="21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20" xfId="0" applyFont="1" applyFill="1" applyBorder="1" applyAlignment="1" applyProtection="1">
      <alignment horizontal="distributed" vertical="center" justifyLastLine="1"/>
      <protection locked="0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justifyLastLine="1"/>
    </xf>
    <xf numFmtId="0" fontId="2" fillId="2" borderId="20" xfId="0" applyFont="1" applyFill="1" applyBorder="1" applyAlignment="1" applyProtection="1">
      <alignment horizontal="center" vertical="center" justifyLastLine="1"/>
      <protection locked="0"/>
    </xf>
    <xf numFmtId="0" fontId="2" fillId="2" borderId="18" xfId="0" applyFont="1" applyFill="1" applyBorder="1" applyAlignment="1" applyProtection="1">
      <alignment horizontal="center" vertical="center" justifyLastLine="1"/>
      <protection locked="0"/>
    </xf>
    <xf numFmtId="0" fontId="2" fillId="2" borderId="21" xfId="0" applyFont="1" applyFill="1" applyBorder="1" applyAlignment="1" applyProtection="1">
      <alignment horizontal="center" vertical="center" justifyLastLine="1"/>
      <protection locked="0"/>
    </xf>
    <xf numFmtId="0" fontId="2" fillId="0" borderId="12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distributed" vertical="center" indent="12"/>
    </xf>
    <xf numFmtId="0" fontId="4" fillId="0" borderId="0" xfId="0" applyFont="1" applyAlignment="1">
      <alignment horizontal="distributed" vertical="center" indent="12"/>
    </xf>
    <xf numFmtId="0" fontId="4" fillId="0" borderId="7" xfId="0" applyFont="1" applyBorder="1" applyAlignment="1">
      <alignment horizontal="distributed" vertical="center" indent="12"/>
    </xf>
    <xf numFmtId="180" fontId="2" fillId="0" borderId="0" xfId="0" applyNumberFormat="1" applyFont="1" applyAlignment="1">
      <alignment horizontal="left" vertical="center"/>
    </xf>
    <xf numFmtId="180" fontId="2" fillId="0" borderId="7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 shrinkToFit="1"/>
    </xf>
    <xf numFmtId="0" fontId="2" fillId="0" borderId="20" xfId="0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left" vertical="center" indent="1" shrinkToFit="1"/>
      <protection locked="0"/>
    </xf>
    <xf numFmtId="178" fontId="2" fillId="2" borderId="0" xfId="0" applyNumberFormat="1" applyFont="1" applyFill="1" applyAlignment="1" applyProtection="1">
      <alignment horizontal="distributed" vertical="center"/>
      <protection locked="0"/>
    </xf>
    <xf numFmtId="0" fontId="2" fillId="2" borderId="0" xfId="0" applyFont="1" applyFill="1" applyAlignment="1" applyProtection="1">
      <alignment horizontal="distributed" vertical="center"/>
      <protection locked="0"/>
    </xf>
    <xf numFmtId="0" fontId="2" fillId="0" borderId="0" xfId="0" applyFont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53976</xdr:colOff>
      <xdr:row>2</xdr:row>
      <xdr:rowOff>1</xdr:rowOff>
    </xdr:from>
    <xdr:to>
      <xdr:col>17</xdr:col>
      <xdr:colOff>206376</xdr:colOff>
      <xdr:row>4</xdr:row>
      <xdr:rowOff>209551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ECC73C-6807-2729-51D4-460C9A0B9C68}"/>
            </a:ext>
          </a:extLst>
        </xdr:cNvPr>
        <xdr:cNvSpPr txBox="1"/>
      </xdr:nvSpPr>
      <xdr:spPr>
        <a:xfrm>
          <a:off x="5949951" y="819151"/>
          <a:ext cx="78105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印　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</xdr:row>
      <xdr:rowOff>0</xdr:rowOff>
    </xdr:from>
    <xdr:to>
      <xdr:col>17</xdr:col>
      <xdr:colOff>200025</xdr:colOff>
      <xdr:row>4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CD6EFB-BCF9-4650-BE82-151ED28C95D9}"/>
            </a:ext>
          </a:extLst>
        </xdr:cNvPr>
        <xdr:cNvSpPr txBox="1"/>
      </xdr:nvSpPr>
      <xdr:spPr>
        <a:xfrm>
          <a:off x="5886450" y="781050"/>
          <a:ext cx="78105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印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86F8E-48B3-4465-8DE3-7FE4CD7653AF}">
  <sheetPr>
    <tabColor theme="8" tint="0.79998168889431442"/>
  </sheetPr>
  <dimension ref="A1:E14"/>
  <sheetViews>
    <sheetView workbookViewId="0">
      <selection activeCell="D16" sqref="D16"/>
    </sheetView>
  </sheetViews>
  <sheetFormatPr defaultColWidth="8.77734375" defaultRowHeight="16.95" customHeight="1"/>
  <cols>
    <col min="1" max="1" width="17.33203125" style="35" customWidth="1"/>
    <col min="2" max="6" width="16.33203125" style="35" customWidth="1"/>
    <col min="7" max="16384" width="8.77734375" style="35"/>
  </cols>
  <sheetData>
    <row r="1" spans="1:5" ht="22.95" customHeight="1">
      <c r="A1" s="69" t="s">
        <v>101</v>
      </c>
    </row>
    <row r="3" spans="1:5" ht="40.950000000000003" customHeight="1">
      <c r="A3" s="70"/>
      <c r="B3" s="71" t="s">
        <v>102</v>
      </c>
      <c r="C3" s="72" t="s">
        <v>103</v>
      </c>
      <c r="D3" s="72" t="s">
        <v>104</v>
      </c>
      <c r="E3" s="71" t="s">
        <v>105</v>
      </c>
    </row>
    <row r="4" spans="1:5" ht="34.5" customHeight="1">
      <c r="A4" s="73" t="s">
        <v>106</v>
      </c>
      <c r="B4" s="71" t="s">
        <v>107</v>
      </c>
      <c r="C4" s="71" t="s">
        <v>107</v>
      </c>
      <c r="D4" s="71" t="s">
        <v>108</v>
      </c>
      <c r="E4" s="71" t="s">
        <v>109</v>
      </c>
    </row>
    <row r="5" spans="1:5" ht="34.5" customHeight="1">
      <c r="A5" s="73" t="s">
        <v>110</v>
      </c>
      <c r="B5" s="71" t="s">
        <v>121</v>
      </c>
      <c r="C5" s="71" t="s">
        <v>121</v>
      </c>
      <c r="D5" s="71" t="s">
        <v>111</v>
      </c>
      <c r="E5" s="71" t="s">
        <v>111</v>
      </c>
    </row>
    <row r="6" spans="1:5" ht="34.5" customHeight="1">
      <c r="A6" s="73" t="s">
        <v>112</v>
      </c>
      <c r="B6" s="71" t="s">
        <v>121</v>
      </c>
      <c r="C6" s="71" t="s">
        <v>121</v>
      </c>
      <c r="D6" s="71" t="s">
        <v>111</v>
      </c>
      <c r="E6" s="71" t="s">
        <v>111</v>
      </c>
    </row>
    <row r="7" spans="1:5" ht="34.5" customHeight="1">
      <c r="A7" s="73" t="s">
        <v>113</v>
      </c>
      <c r="B7" s="71" t="s">
        <v>121</v>
      </c>
      <c r="C7" s="71" t="s">
        <v>121</v>
      </c>
      <c r="D7" s="71" t="s">
        <v>111</v>
      </c>
      <c r="E7" s="71" t="s">
        <v>111</v>
      </c>
    </row>
    <row r="8" spans="1:5" ht="34.5" customHeight="1">
      <c r="A8" s="73" t="s">
        <v>114</v>
      </c>
      <c r="B8" s="71" t="s">
        <v>121</v>
      </c>
      <c r="C8" s="71" t="s">
        <v>121</v>
      </c>
      <c r="D8" s="71" t="s">
        <v>111</v>
      </c>
      <c r="E8" s="71" t="s">
        <v>111</v>
      </c>
    </row>
    <row r="9" spans="1:5" ht="34.5" customHeight="1">
      <c r="A9" s="73" t="s">
        <v>115</v>
      </c>
      <c r="B9" s="71" t="s">
        <v>111</v>
      </c>
      <c r="C9" s="71" t="s">
        <v>111</v>
      </c>
      <c r="D9" s="71" t="s">
        <v>111</v>
      </c>
      <c r="E9" s="71" t="s">
        <v>111</v>
      </c>
    </row>
    <row r="10" spans="1:5" ht="55.05" customHeight="1">
      <c r="A10" s="74" t="s">
        <v>116</v>
      </c>
      <c r="B10" s="76" t="s">
        <v>117</v>
      </c>
      <c r="C10" s="77"/>
      <c r="D10" s="77"/>
      <c r="E10" s="75" t="s">
        <v>118</v>
      </c>
    </row>
    <row r="11" spans="1:5" ht="18">
      <c r="A11" s="78" t="s">
        <v>122</v>
      </c>
      <c r="B11" s="78"/>
      <c r="C11" s="78"/>
      <c r="D11" s="78"/>
      <c r="E11" s="78"/>
    </row>
    <row r="13" spans="1:5" ht="16.95" customHeight="1">
      <c r="A13" s="35" t="s">
        <v>119</v>
      </c>
    </row>
    <row r="14" spans="1:5" ht="16.95" customHeight="1">
      <c r="A14" s="35" t="s">
        <v>120</v>
      </c>
    </row>
  </sheetData>
  <sheetProtection sheet="1" objects="1" scenarios="1"/>
  <mergeCells count="2">
    <mergeCell ref="B10:D10"/>
    <mergeCell ref="A11:E1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43DB-FD96-40EF-AE75-6AD2E5490BA2}">
  <dimension ref="A1:S25"/>
  <sheetViews>
    <sheetView showGridLines="0" tabSelected="1" zoomScaleNormal="100" workbookViewId="0">
      <selection activeCell="W5" sqref="W5"/>
    </sheetView>
  </sheetViews>
  <sheetFormatPr defaultColWidth="8.77734375" defaultRowHeight="18"/>
  <cols>
    <col min="1" max="1" width="3.109375" style="37" customWidth="1"/>
    <col min="2" max="2" width="2.5546875" style="35" customWidth="1"/>
    <col min="3" max="3" width="13" style="35" customWidth="1"/>
    <col min="4" max="4" width="3.109375" style="35" customWidth="1"/>
    <col min="5" max="5" width="3.88671875" style="35" customWidth="1"/>
    <col min="6" max="15" width="5.77734375" style="35" customWidth="1"/>
    <col min="16" max="16" width="5.88671875" style="35" customWidth="1"/>
    <col min="17" max="18" width="3.109375" style="35" customWidth="1"/>
    <col min="19" max="20" width="4.6640625" style="35" customWidth="1"/>
    <col min="21" max="21" width="4.33203125" style="35" customWidth="1"/>
    <col min="22" max="16384" width="8.77734375" style="35"/>
  </cols>
  <sheetData>
    <row r="1" spans="1:19" ht="18.45" customHeight="1"/>
    <row r="2" spans="1:19" ht="45.45" customHeight="1">
      <c r="A2" s="62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s="41" customFormat="1" ht="34.5" customHeight="1">
      <c r="A3" s="40">
        <v>1</v>
      </c>
      <c r="B3" s="82" t="s">
        <v>50</v>
      </c>
      <c r="C3" s="82"/>
      <c r="E3" s="79">
        <v>4</v>
      </c>
      <c r="F3" s="79"/>
      <c r="G3" s="80" t="s">
        <v>124</v>
      </c>
      <c r="H3" s="80"/>
      <c r="I3" s="80"/>
      <c r="J3" s="80"/>
      <c r="K3" s="80"/>
      <c r="L3" s="80"/>
      <c r="M3" s="80"/>
      <c r="N3" s="80"/>
      <c r="O3" s="80"/>
      <c r="P3" s="49"/>
      <c r="Q3" s="49"/>
      <c r="R3" s="49"/>
    </row>
    <row r="4" spans="1:19" s="43" customFormat="1" ht="34.5" customHeight="1">
      <c r="A4" s="44"/>
      <c r="B4" s="50"/>
      <c r="C4" s="50"/>
      <c r="E4" s="81" t="s">
        <v>68</v>
      </c>
      <c r="F4" s="81"/>
      <c r="G4" s="81"/>
      <c r="H4" s="81"/>
      <c r="I4" s="81"/>
      <c r="J4" s="81"/>
      <c r="K4" s="81"/>
      <c r="L4" s="81"/>
    </row>
    <row r="5" spans="1:19" ht="34.5" customHeight="1">
      <c r="A5" s="37">
        <v>2</v>
      </c>
      <c r="B5" s="89" t="s">
        <v>51</v>
      </c>
      <c r="C5" s="89"/>
      <c r="E5" s="90" t="s">
        <v>123</v>
      </c>
      <c r="F5" s="90"/>
      <c r="G5" s="90"/>
      <c r="H5" s="90"/>
      <c r="I5" s="90"/>
      <c r="J5" s="35" t="s">
        <v>49</v>
      </c>
    </row>
    <row r="6" spans="1:19" s="41" customFormat="1" ht="34.5" customHeight="1">
      <c r="A6" s="40">
        <v>3</v>
      </c>
      <c r="B6" s="82" t="s">
        <v>23</v>
      </c>
      <c r="C6" s="82"/>
      <c r="E6" s="45" t="s">
        <v>53</v>
      </c>
      <c r="G6" s="96">
        <v>44713</v>
      </c>
      <c r="H6" s="96"/>
      <c r="I6" s="96"/>
      <c r="J6" s="96"/>
      <c r="K6" s="47"/>
    </row>
    <row r="7" spans="1:19" s="43" customFormat="1" ht="34.5" customHeight="1">
      <c r="A7" s="44"/>
      <c r="E7" s="46" t="s">
        <v>54</v>
      </c>
      <c r="G7" s="97">
        <v>44804</v>
      </c>
      <c r="H7" s="97"/>
      <c r="I7" s="97"/>
      <c r="J7" s="97"/>
      <c r="K7" s="48"/>
    </row>
    <row r="8" spans="1:19" s="41" customFormat="1" ht="34.5" customHeight="1">
      <c r="A8" s="40">
        <v>4</v>
      </c>
      <c r="B8" s="82" t="s">
        <v>52</v>
      </c>
      <c r="C8" s="82"/>
    </row>
    <row r="9" spans="1:19">
      <c r="F9" s="52" t="s">
        <v>61</v>
      </c>
      <c r="G9" s="52" t="s">
        <v>62</v>
      </c>
      <c r="H9" s="52" t="s">
        <v>63</v>
      </c>
      <c r="I9" s="52" t="s">
        <v>64</v>
      </c>
      <c r="J9" s="52" t="s">
        <v>61</v>
      </c>
      <c r="K9" s="52" t="s">
        <v>65</v>
      </c>
      <c r="L9" s="52" t="s">
        <v>63</v>
      </c>
      <c r="M9" s="52" t="s">
        <v>64</v>
      </c>
      <c r="N9" s="52" t="s">
        <v>61</v>
      </c>
      <c r="O9" s="52" t="s">
        <v>66</v>
      </c>
    </row>
    <row r="10" spans="1:19" ht="39.450000000000003" customHeight="1">
      <c r="F10" s="53"/>
      <c r="G10" s="53"/>
      <c r="H10" s="53" t="s">
        <v>84</v>
      </c>
      <c r="I10" s="53" t="s">
        <v>81</v>
      </c>
      <c r="J10" s="53" t="s">
        <v>82</v>
      </c>
      <c r="K10" s="53" t="s">
        <v>80</v>
      </c>
      <c r="L10" s="53" t="s">
        <v>83</v>
      </c>
      <c r="M10" s="53" t="s">
        <v>83</v>
      </c>
      <c r="N10" s="53" t="s">
        <v>83</v>
      </c>
      <c r="O10" s="53" t="s">
        <v>83</v>
      </c>
    </row>
    <row r="11" spans="1:19" ht="19.05" customHeight="1">
      <c r="F11" s="43" t="s">
        <v>67</v>
      </c>
      <c r="M11" s="84">
        <v>210000</v>
      </c>
      <c r="N11" s="84"/>
      <c r="O11" s="43" t="s">
        <v>66</v>
      </c>
    </row>
    <row r="12" spans="1:19" ht="41.55" customHeight="1"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pans="1:19" s="41" customFormat="1">
      <c r="A13" s="40"/>
      <c r="B13" s="85" t="s">
        <v>55</v>
      </c>
      <c r="C13" s="85"/>
      <c r="D13" s="85"/>
      <c r="E13" s="85"/>
      <c r="F13" s="85"/>
      <c r="G13" s="87" t="s">
        <v>95</v>
      </c>
      <c r="H13" s="87"/>
      <c r="I13" s="87"/>
      <c r="J13" s="87"/>
      <c r="K13" s="88" t="s">
        <v>56</v>
      </c>
      <c r="L13" s="88"/>
      <c r="M13" s="87" t="s">
        <v>96</v>
      </c>
      <c r="N13" s="87"/>
      <c r="O13" s="87"/>
      <c r="P13" s="87"/>
      <c r="Q13" s="88" t="s">
        <v>57</v>
      </c>
      <c r="R13" s="88"/>
    </row>
    <row r="14" spans="1:19" ht="57.45" customHeight="1">
      <c r="A14" s="86" t="s">
        <v>58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39"/>
    </row>
    <row r="15" spans="1:19" ht="60.45" customHeight="1">
      <c r="A15" s="83" t="s">
        <v>59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36"/>
    </row>
    <row r="16" spans="1:19" ht="22.05" customHeight="1"/>
    <row r="17" spans="3:18" ht="22.5" customHeight="1">
      <c r="C17" s="98">
        <v>44701</v>
      </c>
      <c r="D17" s="98"/>
      <c r="E17" s="98"/>
      <c r="F17" s="98"/>
    </row>
    <row r="18" spans="3:18" ht="22.5" customHeight="1">
      <c r="C18" s="61"/>
      <c r="D18" s="61"/>
      <c r="E18" s="61"/>
      <c r="F18" s="61"/>
    </row>
    <row r="19" spans="3:18" ht="18" customHeight="1"/>
    <row r="20" spans="3:18" ht="24" customHeight="1">
      <c r="E20" s="89" t="s">
        <v>69</v>
      </c>
      <c r="F20" s="89"/>
      <c r="H20" s="91" t="str">
        <f>IF(G13="","",G13)</f>
        <v>多面地区活動組織</v>
      </c>
      <c r="I20" s="91"/>
      <c r="J20" s="91"/>
      <c r="K20" s="91"/>
      <c r="L20" s="93" t="s">
        <v>77</v>
      </c>
      <c r="M20" s="93"/>
      <c r="N20" s="92" t="s">
        <v>97</v>
      </c>
      <c r="O20" s="92"/>
      <c r="P20" s="92"/>
      <c r="R20" s="51" t="s">
        <v>72</v>
      </c>
    </row>
    <row r="21" spans="3:18" ht="19.95" customHeight="1"/>
    <row r="22" spans="3:18" ht="24" customHeight="1">
      <c r="E22" s="89" t="s">
        <v>70</v>
      </c>
      <c r="F22" s="89"/>
      <c r="H22" s="89" t="s">
        <v>0</v>
      </c>
      <c r="I22" s="89"/>
      <c r="K22" s="90" t="s">
        <v>79</v>
      </c>
      <c r="L22" s="90"/>
      <c r="M22" s="90"/>
      <c r="N22" s="90"/>
      <c r="O22" s="90"/>
      <c r="P22" s="90"/>
      <c r="Q22" s="90"/>
      <c r="R22" s="90"/>
    </row>
    <row r="23" spans="3:18" ht="24" customHeight="1">
      <c r="H23" s="89" t="s">
        <v>7</v>
      </c>
      <c r="I23" s="89"/>
      <c r="K23" s="94" t="str">
        <f>IF(M13="","",M13)</f>
        <v>株式会社　土木建設</v>
      </c>
      <c r="L23" s="94"/>
      <c r="M23" s="94"/>
      <c r="N23" s="94"/>
      <c r="O23" s="94"/>
      <c r="P23" s="94"/>
      <c r="Q23" s="37"/>
      <c r="R23" s="37"/>
    </row>
    <row r="24" spans="3:18" ht="24" customHeight="1">
      <c r="H24" s="89" t="s">
        <v>71</v>
      </c>
      <c r="I24" s="89"/>
      <c r="K24" s="90" t="s">
        <v>73</v>
      </c>
      <c r="L24" s="90"/>
      <c r="M24" s="90"/>
      <c r="N24" s="95" t="s">
        <v>78</v>
      </c>
      <c r="O24" s="95"/>
      <c r="P24" s="95"/>
      <c r="Q24" s="37"/>
      <c r="R24" s="51" t="s">
        <v>72</v>
      </c>
    </row>
    <row r="25" spans="3:18" ht="18" customHeight="1"/>
  </sheetData>
  <sheetProtection sheet="1" objects="1" scenarios="1"/>
  <mergeCells count="31">
    <mergeCell ref="N20:P20"/>
    <mergeCell ref="L20:M20"/>
    <mergeCell ref="E20:F20"/>
    <mergeCell ref="E22:F22"/>
    <mergeCell ref="H22:I22"/>
    <mergeCell ref="K22:R22"/>
    <mergeCell ref="B8:C8"/>
    <mergeCell ref="B5:C5"/>
    <mergeCell ref="E5:I5"/>
    <mergeCell ref="K24:M24"/>
    <mergeCell ref="H20:K20"/>
    <mergeCell ref="H23:I23"/>
    <mergeCell ref="H24:I24"/>
    <mergeCell ref="K23:P23"/>
    <mergeCell ref="N24:P24"/>
    <mergeCell ref="G6:J6"/>
    <mergeCell ref="G7:J7"/>
    <mergeCell ref="C17:F17"/>
    <mergeCell ref="A15:R15"/>
    <mergeCell ref="M11:N11"/>
    <mergeCell ref="B13:F13"/>
    <mergeCell ref="A14:R14"/>
    <mergeCell ref="G13:J13"/>
    <mergeCell ref="K13:L13"/>
    <mergeCell ref="M13:P13"/>
    <mergeCell ref="Q13:R13"/>
    <mergeCell ref="E3:F3"/>
    <mergeCell ref="G3:O3"/>
    <mergeCell ref="E4:L4"/>
    <mergeCell ref="B3:C3"/>
    <mergeCell ref="B6:C6"/>
  </mergeCells>
  <phoneticPr fontId="1"/>
  <dataValidations count="1">
    <dataValidation type="list" allowBlank="1" showInputMessage="1" showErrorMessage="1" sqref="G3:O3" xr:uid="{58C3338C-C83C-42CD-8661-90BA238D09C4}">
      <formula1>"多面的機能支払交付金　資源向上（長寿命化）事業,多面的機能支払交付金　資源向上（共同活動）事業"</formula1>
    </dataValidation>
  </dataValidations>
  <pageMargins left="0.43307086614173229" right="0.31496062992125984" top="0.62992125984251968" bottom="0.47244094488188981" header="0.39370078740157483" footer="0.31496062992125984"/>
  <pageSetup paperSize="9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99C1-9B81-45E2-86D6-B75FE59E05AC}">
  <dimension ref="A1:S24"/>
  <sheetViews>
    <sheetView showGridLines="0" zoomScaleNormal="100" workbookViewId="0">
      <selection activeCell="N4" sqref="N4"/>
    </sheetView>
  </sheetViews>
  <sheetFormatPr defaultColWidth="8.77734375" defaultRowHeight="18"/>
  <cols>
    <col min="1" max="1" width="3.109375" style="37" customWidth="1"/>
    <col min="2" max="2" width="2.5546875" style="37" customWidth="1"/>
    <col min="3" max="3" width="13" style="35" customWidth="1"/>
    <col min="4" max="5" width="3.109375" style="35" customWidth="1"/>
    <col min="6" max="15" width="5.77734375" style="35" customWidth="1"/>
    <col min="16" max="16" width="5.88671875" style="35" customWidth="1"/>
    <col min="17" max="18" width="3.21875" style="35" customWidth="1"/>
    <col min="19" max="20" width="4.6640625" style="35" customWidth="1"/>
    <col min="21" max="21" width="4.33203125" style="35" customWidth="1"/>
    <col min="22" max="16384" width="8.77734375" style="35"/>
  </cols>
  <sheetData>
    <row r="1" spans="1:19" ht="18.45" customHeight="1"/>
    <row r="2" spans="1:19" ht="45.45" customHeight="1">
      <c r="A2" s="62" t="s">
        <v>86</v>
      </c>
      <c r="B2" s="6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s="41" customFormat="1" ht="34.5" customHeight="1">
      <c r="A3" s="40">
        <v>1</v>
      </c>
      <c r="B3" s="82" t="s">
        <v>50</v>
      </c>
      <c r="C3" s="82"/>
      <c r="E3" s="102" t="str">
        <f>"令和"&amp;契約書!E3&amp;"年度　"&amp;契約書!G3</f>
        <v>令和4年度　多面的機能支払交付金　資源向上（長寿命化）事業</v>
      </c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9"/>
      <c r="Q3" s="49"/>
      <c r="R3" s="49"/>
    </row>
    <row r="4" spans="1:19" s="43" customFormat="1" ht="34.5" customHeight="1">
      <c r="A4" s="44"/>
      <c r="B4" s="44"/>
      <c r="C4" s="50"/>
      <c r="E4" s="101" t="str">
        <f>契約書!E4</f>
        <v>○○○○○○工事</v>
      </c>
      <c r="F4" s="101"/>
      <c r="G4" s="101"/>
      <c r="H4" s="101"/>
      <c r="I4" s="101"/>
      <c r="J4" s="101"/>
      <c r="K4" s="101"/>
      <c r="L4" s="101"/>
    </row>
    <row r="5" spans="1:19" ht="34.5" customHeight="1">
      <c r="A5" s="37">
        <v>2</v>
      </c>
      <c r="B5" s="89" t="s">
        <v>51</v>
      </c>
      <c r="C5" s="89"/>
      <c r="D5" s="64"/>
      <c r="E5" s="94" t="str">
        <f>契約書!E5</f>
        <v>新富町大字●●</v>
      </c>
      <c r="F5" s="94"/>
      <c r="G5" s="94"/>
      <c r="H5" s="94"/>
      <c r="I5" s="94"/>
      <c r="J5" s="35" t="s">
        <v>49</v>
      </c>
    </row>
    <row r="6" spans="1:19" s="41" customFormat="1" ht="34.5" customHeight="1">
      <c r="A6" s="40">
        <v>3</v>
      </c>
      <c r="B6" s="82" t="s">
        <v>23</v>
      </c>
      <c r="C6" s="82"/>
      <c r="E6" s="45" t="s">
        <v>53</v>
      </c>
      <c r="G6" s="103">
        <f>契約書!G6</f>
        <v>44713</v>
      </c>
      <c r="H6" s="103"/>
      <c r="I6" s="103"/>
      <c r="J6" s="103"/>
      <c r="K6" s="47"/>
    </row>
    <row r="7" spans="1:19" s="43" customFormat="1" ht="34.5" customHeight="1">
      <c r="A7" s="44"/>
      <c r="B7" s="44"/>
      <c r="E7" s="46" t="s">
        <v>54</v>
      </c>
      <c r="G7" s="97">
        <v>44824</v>
      </c>
      <c r="H7" s="97"/>
      <c r="I7" s="97"/>
      <c r="J7" s="97"/>
      <c r="K7" s="48"/>
    </row>
    <row r="8" spans="1:19" s="41" customFormat="1" ht="34.5" customHeight="1">
      <c r="A8" s="40">
        <v>4</v>
      </c>
      <c r="B8" s="82" t="s">
        <v>87</v>
      </c>
      <c r="C8" s="82"/>
    </row>
    <row r="9" spans="1:19">
      <c r="D9" s="104" t="s">
        <v>88</v>
      </c>
      <c r="E9" s="105"/>
      <c r="F9" s="52" t="s">
        <v>61</v>
      </c>
      <c r="G9" s="52" t="s">
        <v>62</v>
      </c>
      <c r="H9" s="52" t="s">
        <v>63</v>
      </c>
      <c r="I9" s="52" t="s">
        <v>64</v>
      </c>
      <c r="J9" s="52" t="s">
        <v>61</v>
      </c>
      <c r="K9" s="52" t="s">
        <v>65</v>
      </c>
      <c r="L9" s="52" t="s">
        <v>63</v>
      </c>
      <c r="M9" s="52" t="s">
        <v>64</v>
      </c>
      <c r="N9" s="52" t="s">
        <v>61</v>
      </c>
      <c r="O9" s="52" t="s">
        <v>66</v>
      </c>
    </row>
    <row r="10" spans="1:19" ht="39.450000000000003" customHeight="1">
      <c r="D10" s="100"/>
      <c r="E10" s="105"/>
      <c r="F10" s="53"/>
      <c r="G10" s="53"/>
      <c r="H10" s="53"/>
      <c r="I10" s="53"/>
      <c r="J10" s="53" t="s">
        <v>91</v>
      </c>
      <c r="K10" s="53" t="s">
        <v>92</v>
      </c>
      <c r="L10" s="53" t="s">
        <v>93</v>
      </c>
      <c r="M10" s="53" t="s">
        <v>94</v>
      </c>
      <c r="N10" s="53" t="s">
        <v>94</v>
      </c>
      <c r="O10" s="53" t="s">
        <v>94</v>
      </c>
    </row>
    <row r="11" spans="1:19" ht="19.05" customHeight="1">
      <c r="F11" s="43" t="s">
        <v>67</v>
      </c>
      <c r="M11" s="84">
        <v>12000</v>
      </c>
      <c r="N11" s="84"/>
      <c r="O11" s="43" t="s">
        <v>66</v>
      </c>
    </row>
    <row r="12" spans="1:19" ht="59.55" customHeight="1"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pans="1:19" s="41" customFormat="1">
      <c r="A13" s="40"/>
      <c r="B13" s="106">
        <f>契約書!C17</f>
        <v>44701</v>
      </c>
      <c r="C13" s="106"/>
      <c r="D13" s="106"/>
      <c r="E13" s="107" t="s">
        <v>89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19" ht="57.45" customHeight="1">
      <c r="A14" s="86" t="s">
        <v>90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39"/>
    </row>
    <row r="15" spans="1:19" ht="22.05" customHeight="1"/>
    <row r="16" spans="1:19" ht="22.5" customHeight="1">
      <c r="C16" s="98">
        <v>44793</v>
      </c>
      <c r="D16" s="98"/>
      <c r="E16" s="98"/>
      <c r="F16" s="98"/>
    </row>
    <row r="17" spans="3:18" ht="22.5" customHeight="1">
      <c r="C17" s="61"/>
      <c r="D17" s="61"/>
      <c r="E17" s="61"/>
      <c r="F17" s="61"/>
    </row>
    <row r="18" spans="3:18" ht="18" customHeight="1"/>
    <row r="19" spans="3:18" ht="24" customHeight="1">
      <c r="E19" s="89" t="s">
        <v>69</v>
      </c>
      <c r="F19" s="89"/>
      <c r="H19" s="91" t="str">
        <f>契約書!H20</f>
        <v>多面地区活動組織</v>
      </c>
      <c r="I19" s="91"/>
      <c r="J19" s="91"/>
      <c r="K19" s="91"/>
      <c r="L19" s="99" t="str">
        <f>契約書!L20</f>
        <v>代表</v>
      </c>
      <c r="M19" s="99"/>
      <c r="N19" s="100" t="str">
        <f>契約書!N20</f>
        <v>新田　一男</v>
      </c>
      <c r="O19" s="100"/>
      <c r="P19" s="100"/>
      <c r="R19" s="51" t="s">
        <v>72</v>
      </c>
    </row>
    <row r="20" spans="3:18" ht="19.95" customHeight="1"/>
    <row r="21" spans="3:18" ht="24" customHeight="1">
      <c r="E21" s="89" t="s">
        <v>70</v>
      </c>
      <c r="F21" s="89"/>
      <c r="H21" s="89" t="s">
        <v>0</v>
      </c>
      <c r="I21" s="89"/>
      <c r="K21" s="94" t="str">
        <f>契約書!K22</f>
        <v>宮崎県児湯郡新富町大字新田1234-56</v>
      </c>
      <c r="L21" s="94"/>
      <c r="M21" s="94"/>
      <c r="N21" s="94"/>
      <c r="O21" s="94"/>
      <c r="P21" s="94"/>
      <c r="Q21" s="94"/>
      <c r="R21" s="94"/>
    </row>
    <row r="22" spans="3:18" ht="24" customHeight="1">
      <c r="H22" s="89" t="s">
        <v>7</v>
      </c>
      <c r="I22" s="89"/>
      <c r="K22" s="94" t="str">
        <f>契約書!K23</f>
        <v>株式会社　土木建設</v>
      </c>
      <c r="L22" s="94"/>
      <c r="M22" s="94"/>
      <c r="N22" s="94"/>
      <c r="O22" s="94"/>
      <c r="P22" s="94"/>
      <c r="Q22" s="37"/>
      <c r="R22" s="37"/>
    </row>
    <row r="23" spans="3:18" ht="24" customHeight="1">
      <c r="H23" s="89" t="s">
        <v>71</v>
      </c>
      <c r="I23" s="89"/>
      <c r="K23" s="94" t="str">
        <f>契約書!K24</f>
        <v>代表取締役社長</v>
      </c>
      <c r="L23" s="94"/>
      <c r="M23" s="94"/>
      <c r="N23" s="91" t="str">
        <f>契約書!N24</f>
        <v>新富　太郎</v>
      </c>
      <c r="O23" s="91"/>
      <c r="P23" s="91"/>
      <c r="Q23" s="37"/>
      <c r="R23" s="51" t="s">
        <v>72</v>
      </c>
    </row>
    <row r="24" spans="3:18" ht="18" customHeight="1"/>
  </sheetData>
  <sheetProtection sheet="1" objects="1" scenarios="1"/>
  <mergeCells count="27">
    <mergeCell ref="G6:J6"/>
    <mergeCell ref="D9:E10"/>
    <mergeCell ref="B13:D13"/>
    <mergeCell ref="E13:R13"/>
    <mergeCell ref="G7:J7"/>
    <mergeCell ref="M11:N11"/>
    <mergeCell ref="B8:C8"/>
    <mergeCell ref="B6:C6"/>
    <mergeCell ref="E4:L4"/>
    <mergeCell ref="B5:C5"/>
    <mergeCell ref="B3:C3"/>
    <mergeCell ref="E5:I5"/>
    <mergeCell ref="E3:O3"/>
    <mergeCell ref="H23:I23"/>
    <mergeCell ref="K23:M23"/>
    <mergeCell ref="N23:P23"/>
    <mergeCell ref="A14:R14"/>
    <mergeCell ref="C16:F16"/>
    <mergeCell ref="E19:F19"/>
    <mergeCell ref="H19:K19"/>
    <mergeCell ref="L19:M19"/>
    <mergeCell ref="N19:P19"/>
    <mergeCell ref="E21:F21"/>
    <mergeCell ref="H21:I21"/>
    <mergeCell ref="K21:R21"/>
    <mergeCell ref="H22:I22"/>
    <mergeCell ref="K22:P22"/>
  </mergeCells>
  <phoneticPr fontId="1"/>
  <pageMargins left="0.43307086614173229" right="0.23622047244094491" top="0.62992125984251968" bottom="0.47244094488188981" header="0.39370078740157483" footer="0.31496062992125984"/>
  <pageSetup paperSize="9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59"/>
  <sheetViews>
    <sheetView view="pageBreakPreview" topLeftCell="A22" zoomScale="93" zoomScaleNormal="100" zoomScaleSheetLayoutView="93" workbookViewId="0">
      <selection activeCell="J61" sqref="J61"/>
    </sheetView>
  </sheetViews>
  <sheetFormatPr defaultColWidth="9" defaultRowHeight="18" customHeight="1"/>
  <cols>
    <col min="1" max="1" width="1.5546875" style="1" customWidth="1"/>
    <col min="2" max="2" width="1.6640625" style="1" customWidth="1"/>
    <col min="3" max="3" width="2.6640625" style="1" customWidth="1"/>
    <col min="4" max="4" width="9.109375" style="1" customWidth="1"/>
    <col min="5" max="6" width="6.109375" style="1" customWidth="1"/>
    <col min="7" max="8" width="11.88671875" style="1" customWidth="1"/>
    <col min="9" max="11" width="12" style="1" customWidth="1"/>
    <col min="12" max="12" width="1.88671875" style="1" customWidth="1"/>
    <col min="13" max="16384" width="9" style="1"/>
  </cols>
  <sheetData>
    <row r="1" spans="2:11" ht="18" customHeight="1">
      <c r="B1" s="108" t="s">
        <v>41</v>
      </c>
      <c r="C1" s="109"/>
      <c r="D1" s="110"/>
      <c r="E1" s="121" t="s">
        <v>42</v>
      </c>
      <c r="F1" s="110"/>
      <c r="G1" s="63" t="s">
        <v>44</v>
      </c>
      <c r="H1" s="63" t="s">
        <v>43</v>
      </c>
      <c r="I1" s="128" t="s">
        <v>45</v>
      </c>
      <c r="J1" s="129"/>
      <c r="K1" s="130"/>
    </row>
    <row r="2" spans="2:11" ht="57.45" customHeight="1">
      <c r="B2" s="125"/>
      <c r="C2" s="126"/>
      <c r="D2" s="127"/>
      <c r="E2" s="131"/>
      <c r="F2" s="127"/>
      <c r="G2" s="3"/>
      <c r="H2" s="3"/>
      <c r="I2" s="114"/>
      <c r="J2" s="115"/>
      <c r="K2" s="116"/>
    </row>
    <row r="3" spans="2:11" ht="18" customHeight="1">
      <c r="B3" s="4"/>
      <c r="C3" s="5"/>
      <c r="D3" s="5"/>
      <c r="E3" s="5"/>
      <c r="F3" s="5"/>
      <c r="G3" s="5"/>
      <c r="H3" s="5"/>
      <c r="I3" s="5"/>
      <c r="J3" s="5"/>
      <c r="K3" s="6"/>
    </row>
    <row r="4" spans="2:11" ht="18" customHeight="1">
      <c r="B4" s="7"/>
      <c r="K4" s="8"/>
    </row>
    <row r="5" spans="2:11" ht="18" customHeight="1">
      <c r="B5" s="132" t="s">
        <v>31</v>
      </c>
      <c r="C5" s="133"/>
      <c r="D5" s="133"/>
      <c r="E5" s="133"/>
      <c r="F5" s="133"/>
      <c r="G5" s="133"/>
      <c r="H5" s="133"/>
      <c r="I5" s="133"/>
      <c r="J5" s="133"/>
      <c r="K5" s="134"/>
    </row>
    <row r="6" spans="2:11" ht="18" customHeight="1">
      <c r="B6" s="132"/>
      <c r="C6" s="133"/>
      <c r="D6" s="133"/>
      <c r="E6" s="133"/>
      <c r="F6" s="133"/>
      <c r="G6" s="133"/>
      <c r="H6" s="133"/>
      <c r="I6" s="133"/>
      <c r="J6" s="133"/>
      <c r="K6" s="134"/>
    </row>
    <row r="7" spans="2:11" ht="18" customHeight="1">
      <c r="B7" s="7"/>
      <c r="K7" s="8"/>
    </row>
    <row r="8" spans="2:11" ht="18" customHeight="1">
      <c r="B8" s="7"/>
      <c r="K8" s="8"/>
    </row>
    <row r="9" spans="2:11" ht="18" customHeight="1">
      <c r="B9" s="7"/>
      <c r="C9" s="17" t="s">
        <v>19</v>
      </c>
      <c r="D9" s="118" t="s">
        <v>1</v>
      </c>
      <c r="E9" s="118"/>
      <c r="G9" s="135" t="str">
        <f>"令和"&amp;契約書!E3&amp;"年度　"&amp;契約書!G3</f>
        <v>令和4年度　多面的機能支払交付金　資源向上（長寿命化）事業</v>
      </c>
      <c r="H9" s="135"/>
      <c r="I9" s="135"/>
      <c r="J9" s="135"/>
      <c r="K9" s="136"/>
    </row>
    <row r="10" spans="2:11" ht="18" customHeight="1">
      <c r="B10" s="7"/>
      <c r="C10" s="17"/>
      <c r="D10" s="57"/>
      <c r="E10" s="57"/>
      <c r="G10" s="1" t="str">
        <f>契約書!E4</f>
        <v>○○○○○○工事</v>
      </c>
      <c r="K10" s="8"/>
    </row>
    <row r="11" spans="2:11" ht="18" customHeight="1">
      <c r="B11" s="7"/>
      <c r="C11" s="17"/>
      <c r="D11" s="57"/>
      <c r="E11" s="57"/>
      <c r="F11" s="57"/>
      <c r="K11" s="8"/>
    </row>
    <row r="12" spans="2:11" ht="18" customHeight="1">
      <c r="B12" s="7"/>
      <c r="C12" s="17" t="s">
        <v>15</v>
      </c>
      <c r="D12" s="118" t="s">
        <v>2</v>
      </c>
      <c r="E12" s="118"/>
      <c r="F12" s="57"/>
      <c r="G12" s="1" t="str">
        <f>契約書!E5&amp;"　　地内"</f>
        <v>新富町大字●●　　地内</v>
      </c>
      <c r="H12" s="66"/>
      <c r="I12" s="66"/>
      <c r="K12" s="8"/>
    </row>
    <row r="13" spans="2:11" ht="18" customHeight="1">
      <c r="B13" s="7"/>
      <c r="C13" s="17"/>
      <c r="D13" s="57"/>
      <c r="E13" s="57"/>
      <c r="F13" s="57"/>
      <c r="G13" s="119"/>
      <c r="H13" s="119"/>
      <c r="I13" s="119"/>
      <c r="J13" s="119"/>
      <c r="K13" s="120"/>
    </row>
    <row r="14" spans="2:11" ht="18" customHeight="1">
      <c r="B14" s="7"/>
      <c r="C14" s="17"/>
      <c r="D14" s="57"/>
      <c r="E14" s="57"/>
      <c r="K14" s="8"/>
    </row>
    <row r="15" spans="2:11" ht="18" customHeight="1">
      <c r="B15" s="7"/>
      <c r="C15" s="17" t="s">
        <v>16</v>
      </c>
      <c r="D15" s="118" t="s">
        <v>22</v>
      </c>
      <c r="E15" s="118"/>
      <c r="G15" s="20" t="s">
        <v>36</v>
      </c>
      <c r="H15" s="55">
        <v>2310000</v>
      </c>
      <c r="I15" s="26" t="s">
        <v>39</v>
      </c>
      <c r="J15" s="32"/>
      <c r="K15" s="8"/>
    </row>
    <row r="16" spans="2:11" ht="18" customHeight="1">
      <c r="B16" s="7"/>
      <c r="C16" s="17"/>
      <c r="D16" s="57"/>
      <c r="E16" s="57"/>
      <c r="G16" s="30"/>
      <c r="H16" s="30"/>
      <c r="I16" s="30"/>
      <c r="J16" s="30"/>
      <c r="K16" s="58"/>
    </row>
    <row r="17" spans="2:11" ht="18" customHeight="1">
      <c r="B17" s="7"/>
      <c r="C17" s="17"/>
      <c r="D17" s="57"/>
      <c r="E17" s="57"/>
      <c r="G17" s="30"/>
      <c r="H17" s="30"/>
      <c r="I17" s="30"/>
      <c r="J17" s="30"/>
      <c r="K17" s="58"/>
    </row>
    <row r="18" spans="2:11" ht="18" customHeight="1">
      <c r="B18" s="7"/>
      <c r="C18" s="17" t="s">
        <v>17</v>
      </c>
      <c r="D18" s="118" t="s">
        <v>3</v>
      </c>
      <c r="E18" s="118"/>
      <c r="G18" s="30"/>
      <c r="H18" s="30"/>
      <c r="I18" s="30"/>
      <c r="J18" s="30"/>
      <c r="K18" s="58"/>
    </row>
    <row r="19" spans="2:11" ht="18" customHeight="1">
      <c r="B19" s="9"/>
      <c r="C19" s="18"/>
      <c r="D19" s="57"/>
      <c r="E19" s="57"/>
      <c r="F19" s="32"/>
      <c r="G19" s="17" t="s">
        <v>32</v>
      </c>
      <c r="H19" s="117">
        <f>契約書!G6</f>
        <v>44713</v>
      </c>
      <c r="I19" s="117"/>
      <c r="J19" s="56"/>
      <c r="K19" s="8"/>
    </row>
    <row r="20" spans="2:11" ht="18" customHeight="1">
      <c r="B20" s="9"/>
      <c r="C20" s="18"/>
      <c r="D20" s="32"/>
      <c r="E20" s="32"/>
      <c r="F20" s="32"/>
      <c r="G20" s="30"/>
      <c r="H20" s="31"/>
      <c r="I20" s="31"/>
      <c r="J20" s="31"/>
      <c r="K20" s="58"/>
    </row>
    <row r="21" spans="2:11" ht="18" customHeight="1">
      <c r="B21" s="7"/>
      <c r="C21" s="17"/>
      <c r="G21" s="17" t="s">
        <v>33</v>
      </c>
      <c r="H21" s="117">
        <f>契約書!G7</f>
        <v>44804</v>
      </c>
      <c r="I21" s="117"/>
      <c r="J21" s="56"/>
      <c r="K21" s="29"/>
    </row>
    <row r="22" spans="2:11" ht="18" customHeight="1">
      <c r="B22" s="7"/>
      <c r="G22" s="30"/>
      <c r="H22" s="30"/>
      <c r="I22" s="30"/>
      <c r="J22" s="30"/>
      <c r="K22" s="58"/>
    </row>
    <row r="23" spans="2:11" ht="18" customHeight="1">
      <c r="B23" s="7"/>
      <c r="C23" s="17" t="s">
        <v>18</v>
      </c>
      <c r="D23" s="118" t="s">
        <v>8</v>
      </c>
      <c r="E23" s="118"/>
      <c r="I23" s="30"/>
      <c r="J23" s="30"/>
      <c r="K23" s="58"/>
    </row>
    <row r="24" spans="2:11" ht="18" customHeight="1">
      <c r="B24" s="7"/>
      <c r="F24" s="10"/>
      <c r="G24" s="117">
        <f>H19</f>
        <v>44713</v>
      </c>
      <c r="H24" s="117"/>
      <c r="K24" s="22"/>
    </row>
    <row r="25" spans="2:11" ht="18" customHeight="1">
      <c r="B25" s="7"/>
      <c r="F25" s="10"/>
      <c r="G25" s="30"/>
      <c r="H25" s="30"/>
      <c r="I25" s="30"/>
      <c r="J25" s="30"/>
      <c r="K25" s="58"/>
    </row>
    <row r="26" spans="2:11" ht="18" customHeight="1">
      <c r="B26" s="7"/>
      <c r="F26" s="10"/>
      <c r="K26" s="8"/>
    </row>
    <row r="27" spans="2:11" ht="18" customHeight="1">
      <c r="B27" s="7"/>
      <c r="D27" s="118" t="s">
        <v>9</v>
      </c>
      <c r="E27" s="118"/>
      <c r="F27" s="118"/>
      <c r="G27" s="118"/>
      <c r="H27" s="118"/>
      <c r="I27" s="118"/>
      <c r="J27" s="57"/>
      <c r="K27" s="8"/>
    </row>
    <row r="28" spans="2:11" ht="18" customHeight="1">
      <c r="B28" s="7"/>
      <c r="G28" s="30"/>
      <c r="H28" s="30"/>
      <c r="I28" s="30"/>
      <c r="J28" s="30"/>
      <c r="K28" s="58"/>
    </row>
    <row r="29" spans="2:11" ht="18" customHeight="1">
      <c r="B29" s="9"/>
      <c r="C29" s="32"/>
      <c r="D29" s="32"/>
      <c r="E29" s="32"/>
      <c r="F29" s="32"/>
      <c r="G29" s="30"/>
      <c r="H29" s="30"/>
      <c r="I29" s="30"/>
      <c r="J29" s="30"/>
      <c r="K29" s="58"/>
    </row>
    <row r="30" spans="2:11" ht="18" customHeight="1">
      <c r="B30" s="7"/>
      <c r="G30" s="117">
        <f>G24</f>
        <v>44713</v>
      </c>
      <c r="H30" s="118"/>
      <c r="K30" s="8"/>
    </row>
    <row r="31" spans="2:11" ht="18" customHeight="1">
      <c r="B31" s="7"/>
      <c r="G31" s="30"/>
      <c r="H31" s="30"/>
      <c r="I31" s="30"/>
      <c r="J31" s="30"/>
      <c r="K31" s="58"/>
    </row>
    <row r="32" spans="2:11" ht="18" customHeight="1">
      <c r="B32" s="7"/>
      <c r="I32" s="30"/>
      <c r="J32" s="30"/>
      <c r="K32" s="8"/>
    </row>
    <row r="33" spans="2:11" ht="18" customHeight="1">
      <c r="B33" s="7"/>
      <c r="D33" s="139" t="str">
        <f>契約書!H20&amp;"　　"&amp;契約書!L20&amp;"　　"&amp;契約書!N20</f>
        <v>多面地区活動組織　　代表　　新田　一男</v>
      </c>
      <c r="E33" s="139"/>
      <c r="F33" s="139"/>
      <c r="G33" s="139"/>
      <c r="H33" s="139"/>
      <c r="I33" s="32" t="s">
        <v>40</v>
      </c>
      <c r="K33" s="8"/>
    </row>
    <row r="34" spans="2:11" ht="18" customHeight="1">
      <c r="B34" s="7"/>
      <c r="G34" s="13"/>
      <c r="H34" s="13"/>
      <c r="I34" s="13"/>
      <c r="J34" s="13"/>
      <c r="K34" s="8"/>
    </row>
    <row r="35" spans="2:11" ht="18" customHeight="1">
      <c r="B35" s="7"/>
      <c r="G35" s="28" t="s">
        <v>74</v>
      </c>
      <c r="H35" s="137" t="str">
        <f>契約書!K22</f>
        <v>宮崎県児湯郡新富町大字新田1234-56</v>
      </c>
      <c r="I35" s="137"/>
      <c r="J35" s="137"/>
      <c r="K35" s="138"/>
    </row>
    <row r="36" spans="2:11" ht="18" customHeight="1">
      <c r="B36" s="9"/>
      <c r="C36" s="32"/>
      <c r="D36" s="32"/>
      <c r="E36" s="148" t="s">
        <v>6</v>
      </c>
      <c r="F36" s="148"/>
      <c r="G36" s="28" t="s">
        <v>75</v>
      </c>
      <c r="H36" s="137" t="str">
        <f>契約書!K23</f>
        <v>株式会社　土木建設</v>
      </c>
      <c r="I36" s="137"/>
      <c r="J36" s="137"/>
      <c r="K36" s="138"/>
    </row>
    <row r="37" spans="2:11" ht="18" customHeight="1">
      <c r="B37" s="7"/>
      <c r="G37" s="28" t="s">
        <v>76</v>
      </c>
      <c r="H37" s="137" t="str">
        <f>契約書!K24&amp;"　　"&amp;契約書!N24</f>
        <v>代表取締役社長　　新富　太郎</v>
      </c>
      <c r="I37" s="137"/>
      <c r="J37" s="137"/>
      <c r="K37" s="138"/>
    </row>
    <row r="38" spans="2:11" ht="18" customHeight="1">
      <c r="B38" s="7"/>
      <c r="F38" s="10"/>
      <c r="G38" s="30"/>
      <c r="H38" s="30"/>
      <c r="I38" s="30"/>
      <c r="J38" s="30"/>
      <c r="K38" s="58"/>
    </row>
    <row r="39" spans="2:11" ht="18" customHeight="1" thickBot="1">
      <c r="B39" s="11"/>
      <c r="C39" s="12"/>
      <c r="D39" s="12"/>
      <c r="E39" s="12"/>
      <c r="F39" s="14"/>
      <c r="G39" s="15"/>
      <c r="H39" s="15"/>
      <c r="I39" s="15"/>
      <c r="J39" s="15"/>
      <c r="K39" s="16"/>
    </row>
    <row r="40" spans="2:11" ht="18" customHeight="1" thickBot="1"/>
    <row r="41" spans="2:11" ht="18" customHeight="1">
      <c r="B41" s="122" t="str">
        <f>IF(B1="","",B1)</f>
        <v>代表</v>
      </c>
      <c r="C41" s="123"/>
      <c r="D41" s="124"/>
      <c r="E41" s="140" t="str">
        <f>IF(E1="","",E1)</f>
        <v>副代表</v>
      </c>
      <c r="F41" s="124"/>
      <c r="G41" s="2" t="str">
        <f>IF(G1="","",G1)</f>
        <v>書記</v>
      </c>
      <c r="H41" s="2" t="str">
        <f>IF(H1="","",H1)</f>
        <v>会計</v>
      </c>
      <c r="I41" s="111" t="str">
        <f t="shared" ref="I41:K41" si="0">IF(I1="","",I1)</f>
        <v>役　　員</v>
      </c>
      <c r="J41" s="112" t="str">
        <f t="shared" si="0"/>
        <v/>
      </c>
      <c r="K41" s="113" t="str">
        <f t="shared" si="0"/>
        <v/>
      </c>
    </row>
    <row r="42" spans="2:11" ht="57.45" customHeight="1">
      <c r="B42" s="125"/>
      <c r="C42" s="126"/>
      <c r="D42" s="127"/>
      <c r="E42" s="131"/>
      <c r="F42" s="127"/>
      <c r="G42" s="3"/>
      <c r="H42" s="3"/>
      <c r="I42" s="114"/>
      <c r="J42" s="115"/>
      <c r="K42" s="116"/>
    </row>
    <row r="43" spans="2:11" ht="18" customHeight="1">
      <c r="B43" s="4"/>
      <c r="C43" s="5"/>
      <c r="D43" s="5"/>
      <c r="E43" s="5"/>
      <c r="F43" s="5"/>
      <c r="G43" s="5"/>
      <c r="H43" s="5"/>
      <c r="I43" s="5"/>
      <c r="J43" s="5"/>
      <c r="K43" s="6"/>
    </row>
    <row r="44" spans="2:11" ht="18" customHeight="1">
      <c r="B44" s="7"/>
      <c r="K44" s="8"/>
    </row>
    <row r="45" spans="2:11" ht="18" customHeight="1">
      <c r="B45" s="132" t="s">
        <v>24</v>
      </c>
      <c r="C45" s="133"/>
      <c r="D45" s="133"/>
      <c r="E45" s="133"/>
      <c r="F45" s="133"/>
      <c r="G45" s="133"/>
      <c r="H45" s="133"/>
      <c r="I45" s="133"/>
      <c r="J45" s="133"/>
      <c r="K45" s="134"/>
    </row>
    <row r="46" spans="2:11" ht="18" customHeight="1">
      <c r="B46" s="132"/>
      <c r="C46" s="133"/>
      <c r="D46" s="133"/>
      <c r="E46" s="133"/>
      <c r="F46" s="133"/>
      <c r="G46" s="133"/>
      <c r="H46" s="133"/>
      <c r="I46" s="133"/>
      <c r="J46" s="133"/>
      <c r="K46" s="134"/>
    </row>
    <row r="47" spans="2:11" ht="18" customHeight="1">
      <c r="B47" s="7"/>
      <c r="K47" s="8"/>
    </row>
    <row r="48" spans="2:11" ht="18" customHeight="1">
      <c r="B48" s="7"/>
      <c r="K48" s="8"/>
    </row>
    <row r="49" spans="2:11" ht="18" customHeight="1">
      <c r="B49" s="7"/>
      <c r="C49" s="17" t="s">
        <v>14</v>
      </c>
      <c r="D49" s="118" t="s">
        <v>1</v>
      </c>
      <c r="E49" s="118"/>
      <c r="G49" s="135" t="str">
        <f>G9</f>
        <v>令和4年度　多面的機能支払交付金　資源向上（長寿命化）事業</v>
      </c>
      <c r="H49" s="135"/>
      <c r="I49" s="135"/>
      <c r="J49" s="135"/>
      <c r="K49" s="136"/>
    </row>
    <row r="50" spans="2:11" ht="18" customHeight="1">
      <c r="B50" s="7"/>
      <c r="C50" s="17"/>
      <c r="D50" s="57"/>
      <c r="E50" s="57"/>
      <c r="G50" s="1" t="str">
        <f>G10</f>
        <v>○○○○○○工事</v>
      </c>
      <c r="K50" s="8"/>
    </row>
    <row r="51" spans="2:11" ht="18" customHeight="1">
      <c r="B51" s="7"/>
      <c r="C51" s="17"/>
      <c r="D51" s="57"/>
      <c r="E51" s="57"/>
      <c r="F51" s="57"/>
      <c r="K51" s="8"/>
    </row>
    <row r="52" spans="2:11" ht="18" customHeight="1">
      <c r="B52" s="7"/>
      <c r="C52" s="17" t="s">
        <v>15</v>
      </c>
      <c r="D52" s="118" t="s">
        <v>2</v>
      </c>
      <c r="E52" s="118"/>
      <c r="F52" s="57"/>
      <c r="G52" s="1" t="str">
        <f>G12</f>
        <v>新富町大字●●　　地内</v>
      </c>
      <c r="H52" s="66"/>
      <c r="I52" s="66"/>
      <c r="K52" s="8"/>
    </row>
    <row r="53" spans="2:11" ht="18" customHeight="1">
      <c r="B53" s="7"/>
      <c r="C53" s="17"/>
      <c r="D53" s="57"/>
      <c r="E53" s="57"/>
      <c r="F53" s="57"/>
      <c r="G53" s="119"/>
      <c r="H53" s="119"/>
      <c r="I53" s="119"/>
      <c r="J53" s="119"/>
      <c r="K53" s="120"/>
    </row>
    <row r="54" spans="2:11" ht="18" customHeight="1">
      <c r="B54" s="7"/>
      <c r="C54" s="17"/>
      <c r="D54" s="57"/>
      <c r="E54" s="57"/>
      <c r="K54" s="8"/>
    </row>
    <row r="55" spans="2:11" ht="18" customHeight="1">
      <c r="B55" s="7"/>
      <c r="C55" s="17" t="s">
        <v>16</v>
      </c>
      <c r="D55" s="118" t="s">
        <v>22</v>
      </c>
      <c r="E55" s="118"/>
      <c r="G55" s="20" t="str">
        <f>G15</f>
        <v>一　　金</v>
      </c>
      <c r="H55" s="55">
        <v>2442000</v>
      </c>
      <c r="I55" s="26" t="str">
        <f>I15</f>
        <v>円　　也</v>
      </c>
      <c r="J55" s="32"/>
      <c r="K55" s="8"/>
    </row>
    <row r="56" spans="2:11" ht="18" customHeight="1">
      <c r="B56" s="7"/>
      <c r="C56" s="17"/>
      <c r="D56" s="57"/>
      <c r="E56" s="57"/>
      <c r="G56" s="30"/>
      <c r="H56" s="30"/>
      <c r="I56" s="30"/>
      <c r="J56" s="30"/>
      <c r="K56" s="58"/>
    </row>
    <row r="57" spans="2:11" ht="18" customHeight="1">
      <c r="B57" s="7"/>
      <c r="C57" s="17"/>
      <c r="D57" s="57"/>
      <c r="E57" s="57"/>
      <c r="G57" s="30"/>
      <c r="H57" s="30"/>
      <c r="I57" s="30"/>
      <c r="J57" s="30"/>
      <c r="K57" s="58"/>
    </row>
    <row r="58" spans="2:11" ht="18" customHeight="1">
      <c r="B58" s="7"/>
      <c r="C58" s="17" t="s">
        <v>17</v>
      </c>
      <c r="D58" s="118" t="s">
        <v>23</v>
      </c>
      <c r="E58" s="118"/>
      <c r="G58" s="30"/>
      <c r="H58" s="30"/>
      <c r="I58" s="30"/>
      <c r="J58" s="30"/>
      <c r="K58" s="58"/>
    </row>
    <row r="59" spans="2:11" ht="18" customHeight="1">
      <c r="B59" s="9"/>
      <c r="C59" s="18"/>
      <c r="D59" s="57"/>
      <c r="E59" s="57"/>
      <c r="F59" s="32"/>
      <c r="G59" s="17" t="s">
        <v>32</v>
      </c>
      <c r="H59" s="117">
        <f>H19</f>
        <v>44713</v>
      </c>
      <c r="I59" s="117"/>
      <c r="J59" s="59"/>
      <c r="K59" s="33"/>
    </row>
    <row r="60" spans="2:11" ht="18" customHeight="1">
      <c r="B60" s="9"/>
      <c r="C60" s="18"/>
      <c r="D60" s="32"/>
      <c r="E60" s="32"/>
      <c r="F60" s="32"/>
      <c r="G60" s="30"/>
      <c r="H60" s="31"/>
      <c r="I60" s="31"/>
      <c r="J60" s="31"/>
      <c r="K60" s="34"/>
    </row>
    <row r="61" spans="2:11" ht="18" customHeight="1">
      <c r="B61" s="7"/>
      <c r="C61" s="17"/>
      <c r="G61" s="17" t="s">
        <v>33</v>
      </c>
      <c r="H61" s="117">
        <f>IF(変更契約書!G7="",契約書!G7,変更契約書!G7)</f>
        <v>44824</v>
      </c>
      <c r="I61" s="117"/>
      <c r="J61" s="59"/>
      <c r="K61" s="33"/>
    </row>
    <row r="62" spans="2:11" ht="18" customHeight="1">
      <c r="B62" s="7"/>
      <c r="G62" s="30"/>
      <c r="H62" s="30"/>
      <c r="I62" s="30"/>
      <c r="J62" s="30"/>
      <c r="K62" s="58"/>
    </row>
    <row r="63" spans="2:11" ht="18" customHeight="1">
      <c r="B63" s="7"/>
      <c r="C63" s="17" t="s">
        <v>18</v>
      </c>
      <c r="D63" s="118" t="s">
        <v>4</v>
      </c>
      <c r="E63" s="118"/>
      <c r="G63" s="30"/>
      <c r="H63" s="30"/>
      <c r="I63" s="30"/>
      <c r="J63" s="30"/>
      <c r="K63" s="58"/>
    </row>
    <row r="64" spans="2:11" ht="18" customHeight="1">
      <c r="B64" s="7"/>
      <c r="F64" s="10"/>
      <c r="G64" s="144">
        <v>44814</v>
      </c>
      <c r="H64" s="145"/>
      <c r="I64" s="17"/>
      <c r="J64" s="17"/>
      <c r="K64" s="22"/>
    </row>
    <row r="65" spans="2:11" ht="18" customHeight="1">
      <c r="B65" s="7"/>
      <c r="F65" s="10"/>
      <c r="G65" s="30"/>
      <c r="H65" s="30"/>
      <c r="I65" s="30"/>
      <c r="J65" s="30"/>
      <c r="K65" s="58"/>
    </row>
    <row r="66" spans="2:11" ht="18" customHeight="1">
      <c r="B66" s="7"/>
      <c r="F66" s="10"/>
      <c r="G66" s="119"/>
      <c r="H66" s="119"/>
      <c r="I66" s="119"/>
      <c r="J66" s="119"/>
      <c r="K66" s="120"/>
    </row>
    <row r="67" spans="2:11" ht="18" customHeight="1">
      <c r="B67" s="7"/>
      <c r="D67" s="118" t="s">
        <v>5</v>
      </c>
      <c r="E67" s="118"/>
      <c r="F67" s="118"/>
      <c r="G67" s="118"/>
      <c r="H67" s="118"/>
      <c r="I67" s="118"/>
      <c r="J67" s="57"/>
      <c r="K67" s="8"/>
    </row>
    <row r="68" spans="2:11" ht="18" customHeight="1">
      <c r="B68" s="7"/>
      <c r="G68" s="30"/>
      <c r="H68" s="30"/>
      <c r="I68" s="30"/>
      <c r="J68" s="30"/>
      <c r="K68" s="58"/>
    </row>
    <row r="69" spans="2:11" ht="18" customHeight="1">
      <c r="B69" s="9"/>
      <c r="C69" s="32"/>
      <c r="D69" s="32"/>
      <c r="E69" s="32"/>
      <c r="F69" s="32"/>
      <c r="G69" s="30"/>
      <c r="H69" s="30"/>
      <c r="I69" s="30"/>
      <c r="J69" s="30"/>
      <c r="K69" s="58"/>
    </row>
    <row r="70" spans="2:11" ht="18" customHeight="1">
      <c r="B70" s="7"/>
      <c r="G70" s="117">
        <f>G64</f>
        <v>44814</v>
      </c>
      <c r="H70" s="117"/>
      <c r="K70" s="22"/>
    </row>
    <row r="71" spans="2:11" ht="18" customHeight="1">
      <c r="B71" s="7"/>
      <c r="G71" s="54"/>
      <c r="H71" s="54"/>
      <c r="I71" s="54"/>
      <c r="J71" s="54"/>
      <c r="K71" s="19"/>
    </row>
    <row r="72" spans="2:11" ht="18" customHeight="1">
      <c r="B72" s="7"/>
      <c r="D72" s="30"/>
      <c r="G72" s="30"/>
      <c r="H72" s="30"/>
      <c r="I72" s="30"/>
      <c r="J72" s="30"/>
      <c r="K72" s="8"/>
    </row>
    <row r="73" spans="2:11" ht="18" customHeight="1">
      <c r="B73" s="7"/>
      <c r="D73" s="139" t="str">
        <f>D33</f>
        <v>多面地区活動組織　　代表　　新田　一男</v>
      </c>
      <c r="E73" s="139"/>
      <c r="F73" s="139"/>
      <c r="G73" s="139"/>
      <c r="H73" s="139"/>
      <c r="I73" s="32" t="s">
        <v>40</v>
      </c>
      <c r="K73" s="8"/>
    </row>
    <row r="74" spans="2:11" ht="18" customHeight="1">
      <c r="B74" s="7"/>
      <c r="G74" s="13"/>
      <c r="H74" s="13"/>
      <c r="I74" s="13"/>
      <c r="J74" s="13"/>
      <c r="K74" s="8"/>
    </row>
    <row r="75" spans="2:11" ht="18" customHeight="1">
      <c r="B75" s="7"/>
      <c r="G75" s="28" t="s">
        <v>74</v>
      </c>
      <c r="H75" s="137" t="str">
        <f>H35</f>
        <v>宮崎県児湯郡新富町大字新田1234-56</v>
      </c>
      <c r="I75" s="137"/>
      <c r="J75" s="137"/>
      <c r="K75" s="138"/>
    </row>
    <row r="76" spans="2:11" ht="18" customHeight="1">
      <c r="B76" s="9"/>
      <c r="C76" s="32"/>
      <c r="D76" s="32"/>
      <c r="E76" s="148" t="s">
        <v>6</v>
      </c>
      <c r="F76" s="148"/>
      <c r="G76" s="28" t="s">
        <v>75</v>
      </c>
      <c r="H76" s="137" t="str">
        <f>H36</f>
        <v>株式会社　土木建設</v>
      </c>
      <c r="I76" s="137"/>
      <c r="J76" s="137"/>
      <c r="K76" s="138"/>
    </row>
    <row r="77" spans="2:11" ht="18" customHeight="1">
      <c r="B77" s="7"/>
      <c r="G77" s="28" t="s">
        <v>76</v>
      </c>
      <c r="H77" s="137" t="str">
        <f>H37</f>
        <v>代表取締役社長　　新富　太郎</v>
      </c>
      <c r="I77" s="137"/>
      <c r="J77" s="137"/>
      <c r="K77" s="138"/>
    </row>
    <row r="78" spans="2:11" ht="18" customHeight="1">
      <c r="B78" s="7"/>
      <c r="G78" s="10"/>
      <c r="K78" s="8"/>
    </row>
    <row r="79" spans="2:11" ht="18" customHeight="1" thickBot="1">
      <c r="B79" s="11"/>
      <c r="C79" s="12"/>
      <c r="D79" s="12"/>
      <c r="E79" s="12"/>
      <c r="F79" s="14"/>
      <c r="G79" s="15"/>
      <c r="H79" s="15"/>
      <c r="I79" s="15"/>
      <c r="J79" s="15"/>
      <c r="K79" s="16"/>
    </row>
    <row r="80" spans="2:11" ht="18" customHeight="1" thickBot="1"/>
    <row r="81" spans="2:11" ht="18" customHeight="1">
      <c r="B81" s="122" t="str">
        <f t="shared" ref="B81:F81" si="1">IF(B41="","",B41)</f>
        <v>代表</v>
      </c>
      <c r="C81" s="123" t="str">
        <f t="shared" si="1"/>
        <v/>
      </c>
      <c r="D81" s="124" t="str">
        <f t="shared" si="1"/>
        <v/>
      </c>
      <c r="E81" s="140" t="str">
        <f t="shared" si="1"/>
        <v>副代表</v>
      </c>
      <c r="F81" s="124" t="str">
        <f t="shared" si="1"/>
        <v/>
      </c>
      <c r="G81" s="2" t="str">
        <f>IF(G41="","",G41)</f>
        <v>書記</v>
      </c>
      <c r="H81" s="2" t="str">
        <f>IF(H41="","",H41)</f>
        <v>会計</v>
      </c>
      <c r="I81" s="111" t="str">
        <f t="shared" ref="I81:K81" si="2">IF(I41="","",I41)</f>
        <v>役　　員</v>
      </c>
      <c r="J81" s="112" t="str">
        <f t="shared" si="2"/>
        <v/>
      </c>
      <c r="K81" s="113" t="str">
        <f t="shared" si="2"/>
        <v/>
      </c>
    </row>
    <row r="82" spans="2:11" ht="57.45" customHeight="1">
      <c r="B82" s="125"/>
      <c r="C82" s="126"/>
      <c r="D82" s="127"/>
      <c r="E82" s="131"/>
      <c r="F82" s="127"/>
      <c r="G82" s="3"/>
      <c r="H82" s="3"/>
      <c r="I82" s="114"/>
      <c r="J82" s="115"/>
      <c r="K82" s="116"/>
    </row>
    <row r="83" spans="2:11" ht="18" customHeight="1">
      <c r="B83" s="4"/>
      <c r="C83" s="5"/>
      <c r="D83" s="5"/>
      <c r="E83" s="5"/>
      <c r="F83" s="5"/>
      <c r="G83" s="5"/>
      <c r="H83" s="5"/>
      <c r="I83" s="5"/>
      <c r="J83" s="5"/>
      <c r="K83" s="6"/>
    </row>
    <row r="84" spans="2:11" ht="18" customHeight="1">
      <c r="B84" s="7"/>
      <c r="K84" s="8"/>
    </row>
    <row r="85" spans="2:11" ht="18" customHeight="1">
      <c r="B85" s="132" t="s">
        <v>10</v>
      </c>
      <c r="C85" s="133"/>
      <c r="D85" s="133"/>
      <c r="E85" s="133"/>
      <c r="F85" s="133"/>
      <c r="G85" s="133"/>
      <c r="H85" s="133"/>
      <c r="I85" s="133"/>
      <c r="J85" s="133"/>
      <c r="K85" s="134"/>
    </row>
    <row r="86" spans="2:11" ht="18" customHeight="1">
      <c r="B86" s="132"/>
      <c r="C86" s="133"/>
      <c r="D86" s="133"/>
      <c r="E86" s="133"/>
      <c r="F86" s="133"/>
      <c r="G86" s="133"/>
      <c r="H86" s="133"/>
      <c r="I86" s="133"/>
      <c r="J86" s="133"/>
      <c r="K86" s="134"/>
    </row>
    <row r="87" spans="2:11" ht="18" customHeight="1">
      <c r="B87" s="7"/>
      <c r="K87" s="8"/>
    </row>
    <row r="88" spans="2:11" ht="18" customHeight="1">
      <c r="B88" s="7"/>
      <c r="K88" s="8"/>
    </row>
    <row r="89" spans="2:11" ht="18" customHeight="1">
      <c r="B89" s="7"/>
      <c r="C89" s="17" t="s">
        <v>14</v>
      </c>
      <c r="D89" s="118" t="s">
        <v>1</v>
      </c>
      <c r="E89" s="118"/>
      <c r="G89" s="135" t="str">
        <f>G9</f>
        <v>令和4年度　多面的機能支払交付金　資源向上（長寿命化）事業</v>
      </c>
      <c r="H89" s="135"/>
      <c r="I89" s="135"/>
      <c r="J89" s="135"/>
      <c r="K89" s="136"/>
    </row>
    <row r="90" spans="2:11" ht="18" customHeight="1">
      <c r="B90" s="7"/>
      <c r="C90" s="17"/>
      <c r="D90" s="57"/>
      <c r="E90" s="57"/>
      <c r="G90" s="1" t="str">
        <f>G10</f>
        <v>○○○○○○工事</v>
      </c>
      <c r="K90" s="8"/>
    </row>
    <row r="91" spans="2:11" ht="18" customHeight="1">
      <c r="B91" s="7"/>
      <c r="C91" s="17"/>
      <c r="D91" s="57"/>
      <c r="E91" s="57"/>
      <c r="F91" s="57"/>
      <c r="G91" s="119"/>
      <c r="H91" s="119"/>
      <c r="I91" s="119"/>
      <c r="J91" s="119"/>
      <c r="K91" s="120"/>
    </row>
    <row r="92" spans="2:11" ht="18" customHeight="1">
      <c r="B92" s="7"/>
      <c r="C92" s="17" t="s">
        <v>20</v>
      </c>
      <c r="D92" s="118" t="s">
        <v>2</v>
      </c>
      <c r="E92" s="118"/>
      <c r="F92" s="57"/>
      <c r="G92" s="1" t="str">
        <f>G12</f>
        <v>新富町大字●●　　地内</v>
      </c>
      <c r="H92" s="66"/>
      <c r="I92" s="66"/>
      <c r="K92" s="8"/>
    </row>
    <row r="93" spans="2:11" ht="18" customHeight="1">
      <c r="B93" s="7"/>
      <c r="C93" s="17"/>
      <c r="D93" s="57"/>
      <c r="E93" s="57"/>
      <c r="F93" s="57"/>
      <c r="G93" s="119"/>
      <c r="H93" s="119"/>
      <c r="I93" s="119"/>
      <c r="J93" s="119"/>
      <c r="K93" s="120"/>
    </row>
    <row r="94" spans="2:11" ht="18" customHeight="1">
      <c r="B94" s="7"/>
      <c r="C94" s="17"/>
      <c r="D94" s="57"/>
      <c r="E94" s="57"/>
      <c r="K94" s="8"/>
    </row>
    <row r="95" spans="2:11" ht="18" customHeight="1">
      <c r="B95" s="7"/>
      <c r="C95" s="17" t="s">
        <v>16</v>
      </c>
      <c r="D95" s="118" t="s">
        <v>22</v>
      </c>
      <c r="E95" s="118"/>
      <c r="G95" s="20" t="str">
        <f>G15</f>
        <v>一　　金</v>
      </c>
      <c r="H95" s="27">
        <f>H55</f>
        <v>2442000</v>
      </c>
      <c r="I95" s="26" t="s">
        <v>37</v>
      </c>
      <c r="J95" s="32"/>
      <c r="K95" s="8"/>
    </row>
    <row r="96" spans="2:11" ht="18" customHeight="1">
      <c r="B96" s="7"/>
      <c r="C96" s="17"/>
      <c r="D96" s="57"/>
      <c r="E96" s="57"/>
      <c r="G96" s="30"/>
      <c r="H96" s="30"/>
      <c r="I96" s="30"/>
      <c r="J96" s="30"/>
      <c r="K96" s="58"/>
    </row>
    <row r="97" spans="2:11" ht="18" customHeight="1">
      <c r="B97" s="7"/>
      <c r="C97" s="17"/>
      <c r="D97" s="57"/>
      <c r="E97" s="57"/>
      <c r="G97" s="30"/>
      <c r="H97" s="30"/>
      <c r="I97" s="30"/>
      <c r="J97" s="30"/>
      <c r="K97" s="58"/>
    </row>
    <row r="98" spans="2:11" ht="18" customHeight="1">
      <c r="B98" s="7"/>
      <c r="C98" s="17" t="s">
        <v>17</v>
      </c>
      <c r="D98" s="118" t="s">
        <v>23</v>
      </c>
      <c r="E98" s="118"/>
      <c r="G98" s="17" t="s">
        <v>32</v>
      </c>
      <c r="H98" s="141">
        <f>H59</f>
        <v>44713</v>
      </c>
      <c r="I98" s="141"/>
      <c r="J98" s="60"/>
      <c r="K98" s="8"/>
    </row>
    <row r="99" spans="2:11" ht="18" customHeight="1">
      <c r="B99" s="9"/>
      <c r="C99" s="18"/>
      <c r="D99" s="57"/>
      <c r="E99" s="57"/>
      <c r="F99" s="32"/>
      <c r="G99" s="17"/>
      <c r="K99" s="8"/>
    </row>
    <row r="100" spans="2:11" ht="18" customHeight="1">
      <c r="B100" s="9"/>
      <c r="C100" s="18"/>
      <c r="D100" s="32"/>
      <c r="E100" s="32"/>
      <c r="F100" s="32"/>
      <c r="G100" s="17" t="s">
        <v>33</v>
      </c>
      <c r="H100" s="141">
        <f>G64</f>
        <v>44814</v>
      </c>
      <c r="I100" s="141"/>
      <c r="J100" s="60"/>
      <c r="K100" s="8"/>
    </row>
    <row r="101" spans="2:11" ht="18" customHeight="1">
      <c r="B101" s="7"/>
      <c r="C101" s="17"/>
      <c r="G101" s="17"/>
      <c r="I101" s="17"/>
      <c r="J101" s="17"/>
      <c r="K101" s="22"/>
    </row>
    <row r="102" spans="2:11" ht="18" customHeight="1">
      <c r="B102" s="7"/>
      <c r="G102" s="30"/>
      <c r="H102" s="30"/>
      <c r="I102" s="30"/>
      <c r="J102" s="30"/>
      <c r="K102" s="58"/>
    </row>
    <row r="103" spans="2:11" ht="18" customHeight="1">
      <c r="B103" s="7"/>
      <c r="C103" s="17" t="s">
        <v>18</v>
      </c>
      <c r="D103" s="118" t="s">
        <v>4</v>
      </c>
      <c r="E103" s="118"/>
      <c r="G103" s="117">
        <f>H100</f>
        <v>44814</v>
      </c>
      <c r="H103" s="117"/>
      <c r="K103" s="58"/>
    </row>
    <row r="104" spans="2:11" ht="18" customHeight="1">
      <c r="B104" s="7"/>
      <c r="F104" s="10"/>
      <c r="K104" s="8"/>
    </row>
    <row r="105" spans="2:11" ht="18" customHeight="1">
      <c r="B105" s="7"/>
      <c r="F105" s="10"/>
      <c r="G105" s="30"/>
      <c r="H105" s="30"/>
      <c r="I105" s="30"/>
      <c r="J105" s="30"/>
      <c r="K105" s="58"/>
    </row>
    <row r="106" spans="2:11" ht="18" customHeight="1">
      <c r="B106" s="7"/>
      <c r="C106" s="17" t="s">
        <v>21</v>
      </c>
      <c r="D106" s="118" t="s">
        <v>11</v>
      </c>
      <c r="E106" s="118"/>
      <c r="G106" s="1" t="str">
        <f>H35</f>
        <v>宮崎県児湯郡新富町大字新田1234-56</v>
      </c>
      <c r="K106" s="8"/>
    </row>
    <row r="107" spans="2:11" ht="18" customHeight="1">
      <c r="B107" s="7"/>
      <c r="G107" s="1" t="str">
        <f>H36</f>
        <v>株式会社　土木建設</v>
      </c>
      <c r="K107" s="58"/>
    </row>
    <row r="108" spans="2:11" ht="18" customHeight="1">
      <c r="B108" s="7"/>
      <c r="G108" s="1" t="str">
        <f>契約書!K24&amp;"　　"&amp;契約書!N24</f>
        <v>代表取締役社長　　新富　太郎</v>
      </c>
      <c r="H108" s="17"/>
      <c r="I108" s="17"/>
      <c r="J108" s="17"/>
      <c r="K108" s="22"/>
    </row>
    <row r="109" spans="2:11" ht="18" customHeight="1">
      <c r="B109" s="7"/>
      <c r="D109" s="30"/>
      <c r="G109" s="30"/>
      <c r="H109" s="30"/>
      <c r="I109" s="30"/>
      <c r="J109" s="30"/>
      <c r="K109" s="8"/>
    </row>
    <row r="110" spans="2:11" ht="18" customHeight="1">
      <c r="B110" s="7"/>
      <c r="D110" s="23"/>
      <c r="E110" s="23"/>
      <c r="K110" s="8"/>
    </row>
    <row r="111" spans="2:11" ht="18" customHeight="1">
      <c r="B111" s="7"/>
      <c r="E111" s="118" t="s">
        <v>12</v>
      </c>
      <c r="F111" s="118"/>
      <c r="G111" s="118"/>
      <c r="H111" s="118"/>
      <c r="I111" s="118"/>
      <c r="J111" s="57"/>
      <c r="K111" s="8"/>
    </row>
    <row r="112" spans="2:11" ht="18" customHeight="1">
      <c r="B112" s="7"/>
      <c r="G112" s="13"/>
      <c r="H112" s="13"/>
      <c r="I112" s="13"/>
      <c r="J112" s="13"/>
      <c r="K112" s="8"/>
    </row>
    <row r="113" spans="2:11" ht="18" customHeight="1">
      <c r="B113" s="7"/>
      <c r="G113" s="17" t="s">
        <v>46</v>
      </c>
      <c r="H113" s="17"/>
      <c r="I113" s="17"/>
      <c r="J113" s="17"/>
      <c r="K113" s="22"/>
    </row>
    <row r="114" spans="2:11" ht="18" customHeight="1">
      <c r="B114" s="7"/>
      <c r="G114" s="17"/>
      <c r="H114" s="17"/>
      <c r="I114" s="17"/>
      <c r="J114" s="17"/>
      <c r="K114" s="22"/>
    </row>
    <row r="115" spans="2:11" ht="18" customHeight="1">
      <c r="B115" s="7"/>
      <c r="G115" s="13"/>
      <c r="I115" s="17"/>
      <c r="J115" s="17"/>
      <c r="K115" s="8"/>
    </row>
    <row r="116" spans="2:11" ht="18" customHeight="1">
      <c r="B116" s="9"/>
      <c r="C116" s="32"/>
      <c r="D116" s="32"/>
      <c r="E116" s="32"/>
      <c r="G116" s="24" t="s">
        <v>13</v>
      </c>
      <c r="H116" s="1" t="str">
        <f>契約書!H20</f>
        <v>多面地区活動組織</v>
      </c>
      <c r="K116" s="8"/>
    </row>
    <row r="117" spans="2:11" ht="18" customHeight="1">
      <c r="B117" s="7"/>
      <c r="G117" s="25"/>
      <c r="H117" s="67" t="s">
        <v>100</v>
      </c>
      <c r="I117" s="143" t="s">
        <v>99</v>
      </c>
      <c r="J117" s="143"/>
      <c r="K117" s="21"/>
    </row>
    <row r="118" spans="2:11" ht="18" customHeight="1">
      <c r="B118" s="7"/>
      <c r="G118" s="25"/>
      <c r="K118" s="21"/>
    </row>
    <row r="119" spans="2:11" ht="18" customHeight="1" thickBot="1">
      <c r="B119" s="11"/>
      <c r="C119" s="12"/>
      <c r="D119" s="12"/>
      <c r="E119" s="12"/>
      <c r="F119" s="14"/>
      <c r="G119" s="15"/>
      <c r="H119" s="15"/>
      <c r="I119" s="15"/>
      <c r="J119" s="15"/>
      <c r="K119" s="16"/>
    </row>
    <row r="120" spans="2:11" ht="18" customHeight="1" thickBot="1"/>
    <row r="121" spans="2:11" ht="18" customHeight="1">
      <c r="B121" s="122" t="str">
        <f t="shared" ref="B121:F121" si="3">IF(B81="","",B81)</f>
        <v>代表</v>
      </c>
      <c r="C121" s="123" t="str">
        <f t="shared" si="3"/>
        <v/>
      </c>
      <c r="D121" s="124" t="str">
        <f t="shared" si="3"/>
        <v/>
      </c>
      <c r="E121" s="140" t="str">
        <f t="shared" si="3"/>
        <v>副代表</v>
      </c>
      <c r="F121" s="124" t="str">
        <f t="shared" si="3"/>
        <v/>
      </c>
      <c r="G121" s="2" t="str">
        <f>IF(G81="","",G81)</f>
        <v>書記</v>
      </c>
      <c r="H121" s="2" t="str">
        <f>IF(H81="","",H81)</f>
        <v>会計</v>
      </c>
      <c r="I121" s="111" t="str">
        <f t="shared" ref="I121:K121" si="4">IF(I81="","",I81)</f>
        <v>役　　員</v>
      </c>
      <c r="J121" s="112" t="str">
        <f t="shared" si="4"/>
        <v/>
      </c>
      <c r="K121" s="113" t="str">
        <f t="shared" si="4"/>
        <v/>
      </c>
    </row>
    <row r="122" spans="2:11" ht="57.45" customHeight="1">
      <c r="B122" s="125"/>
      <c r="C122" s="126"/>
      <c r="D122" s="127"/>
      <c r="E122" s="131"/>
      <c r="F122" s="127"/>
      <c r="G122" s="3"/>
      <c r="H122" s="3"/>
      <c r="I122" s="114"/>
      <c r="J122" s="115"/>
      <c r="K122" s="116"/>
    </row>
    <row r="123" spans="2:11" ht="18" customHeight="1">
      <c r="B123" s="4"/>
      <c r="C123" s="5"/>
      <c r="D123" s="5"/>
      <c r="E123" s="5"/>
      <c r="F123" s="5"/>
      <c r="G123" s="5"/>
      <c r="H123" s="5"/>
      <c r="I123" s="5"/>
      <c r="J123" s="5"/>
      <c r="K123" s="6"/>
    </row>
    <row r="124" spans="2:11" ht="18" customHeight="1">
      <c r="B124" s="7"/>
      <c r="K124" s="8"/>
    </row>
    <row r="125" spans="2:11" ht="18" customHeight="1">
      <c r="B125" s="132" t="s">
        <v>38</v>
      </c>
      <c r="C125" s="133"/>
      <c r="D125" s="133"/>
      <c r="E125" s="133"/>
      <c r="F125" s="133"/>
      <c r="G125" s="133"/>
      <c r="H125" s="133"/>
      <c r="I125" s="133"/>
      <c r="J125" s="133"/>
      <c r="K125" s="134"/>
    </row>
    <row r="126" spans="2:11" ht="18" customHeight="1">
      <c r="B126" s="132"/>
      <c r="C126" s="133"/>
      <c r="D126" s="133"/>
      <c r="E126" s="133"/>
      <c r="F126" s="133"/>
      <c r="G126" s="133"/>
      <c r="H126" s="133"/>
      <c r="I126" s="133"/>
      <c r="J126" s="133"/>
      <c r="K126" s="134"/>
    </row>
    <row r="127" spans="2:11" ht="18" customHeight="1">
      <c r="B127" s="7"/>
      <c r="K127" s="8"/>
    </row>
    <row r="128" spans="2:11" ht="18" customHeight="1">
      <c r="B128" s="7"/>
      <c r="K128" s="8"/>
    </row>
    <row r="129" spans="2:11" ht="18" customHeight="1">
      <c r="B129" s="7"/>
      <c r="C129" s="17" t="s">
        <v>14</v>
      </c>
      <c r="D129" s="118" t="str">
        <f>D9</f>
        <v>工事名称</v>
      </c>
      <c r="E129" s="118"/>
      <c r="G129" s="135" t="str">
        <f>G9</f>
        <v>令和4年度　多面的機能支払交付金　資源向上（長寿命化）事業</v>
      </c>
      <c r="H129" s="135"/>
      <c r="I129" s="135"/>
      <c r="J129" s="135"/>
      <c r="K129" s="136"/>
    </row>
    <row r="130" spans="2:11" ht="18" customHeight="1">
      <c r="B130" s="7"/>
      <c r="C130" s="17"/>
      <c r="D130" s="57"/>
      <c r="E130" s="57"/>
      <c r="G130" s="1" t="str">
        <f>G10</f>
        <v>○○○○○○工事</v>
      </c>
      <c r="K130" s="8"/>
    </row>
    <row r="131" spans="2:11" ht="18" customHeight="1">
      <c r="B131" s="7"/>
      <c r="C131" s="17"/>
      <c r="D131" s="57"/>
      <c r="E131" s="57"/>
      <c r="F131" s="57"/>
      <c r="G131" s="119"/>
      <c r="H131" s="119"/>
      <c r="I131" s="119"/>
      <c r="J131" s="119"/>
      <c r="K131" s="120"/>
    </row>
    <row r="132" spans="2:11" ht="18" customHeight="1">
      <c r="B132" s="7"/>
      <c r="C132" s="17" t="s">
        <v>20</v>
      </c>
      <c r="D132" s="118" t="str">
        <f>D12</f>
        <v>工事場所</v>
      </c>
      <c r="E132" s="118"/>
      <c r="F132" s="57"/>
      <c r="G132" s="1" t="str">
        <f>G12</f>
        <v>新富町大字●●　　地内</v>
      </c>
      <c r="H132" s="66"/>
      <c r="I132" s="66"/>
      <c r="K132" s="8"/>
    </row>
    <row r="133" spans="2:11" ht="18" customHeight="1">
      <c r="B133" s="7"/>
      <c r="C133" s="17"/>
      <c r="D133" s="57"/>
      <c r="E133" s="57"/>
      <c r="F133" s="57"/>
      <c r="G133" s="119"/>
      <c r="H133" s="119"/>
      <c r="I133" s="119"/>
      <c r="J133" s="119"/>
      <c r="K133" s="120"/>
    </row>
    <row r="134" spans="2:11" ht="18" customHeight="1">
      <c r="B134" s="7"/>
      <c r="C134" s="17"/>
      <c r="D134" s="57"/>
      <c r="E134" s="57"/>
      <c r="K134" s="8"/>
    </row>
    <row r="135" spans="2:11" ht="18" customHeight="1">
      <c r="B135" s="7"/>
      <c r="C135" s="17" t="s">
        <v>16</v>
      </c>
      <c r="D135" s="118" t="s">
        <v>34</v>
      </c>
      <c r="E135" s="118"/>
      <c r="G135" s="141">
        <f>H98</f>
        <v>44713</v>
      </c>
      <c r="H135" s="141"/>
      <c r="K135" s="8"/>
    </row>
    <row r="136" spans="2:11" ht="18" customHeight="1">
      <c r="B136" s="7"/>
      <c r="C136" s="17"/>
      <c r="D136" s="57"/>
      <c r="E136" s="57"/>
      <c r="G136" s="30"/>
      <c r="H136" s="30"/>
      <c r="I136" s="30"/>
      <c r="J136" s="30"/>
      <c r="K136" s="58"/>
    </row>
    <row r="137" spans="2:11" ht="18" customHeight="1">
      <c r="B137" s="7"/>
      <c r="C137" s="17"/>
      <c r="D137" s="57"/>
      <c r="E137" s="57"/>
      <c r="G137" s="30"/>
      <c r="H137" s="30"/>
      <c r="I137" s="30"/>
      <c r="J137" s="30"/>
      <c r="K137" s="58"/>
    </row>
    <row r="138" spans="2:11" ht="18" customHeight="1">
      <c r="B138" s="7"/>
      <c r="C138" s="17" t="s">
        <v>25</v>
      </c>
      <c r="D138" s="118" t="s">
        <v>35</v>
      </c>
      <c r="E138" s="118"/>
      <c r="G138" s="141">
        <f>H100</f>
        <v>44814</v>
      </c>
      <c r="H138" s="141"/>
      <c r="K138" s="8"/>
    </row>
    <row r="139" spans="2:11" ht="18" customHeight="1">
      <c r="B139" s="9"/>
      <c r="C139" s="18"/>
      <c r="D139" s="57"/>
      <c r="E139" s="57"/>
      <c r="F139" s="32"/>
      <c r="K139" s="8"/>
    </row>
    <row r="140" spans="2:11" ht="18" customHeight="1">
      <c r="B140" s="9"/>
      <c r="C140" s="17"/>
      <c r="F140" s="32"/>
      <c r="G140" s="17"/>
      <c r="H140" s="17"/>
      <c r="I140" s="17"/>
      <c r="J140" s="17"/>
      <c r="K140" s="22"/>
    </row>
    <row r="141" spans="2:11" ht="18" customHeight="1">
      <c r="B141" s="7"/>
      <c r="C141" s="17" t="s">
        <v>26</v>
      </c>
      <c r="D141" s="118" t="s">
        <v>27</v>
      </c>
      <c r="E141" s="118"/>
      <c r="G141" s="17" t="s">
        <v>47</v>
      </c>
      <c r="H141" s="17"/>
      <c r="I141" s="17"/>
      <c r="J141" s="17"/>
      <c r="K141" s="22"/>
    </row>
    <row r="142" spans="2:11" ht="18" customHeight="1">
      <c r="B142" s="7"/>
      <c r="G142" s="30"/>
      <c r="H142" s="30"/>
      <c r="I142" s="30"/>
      <c r="J142" s="30"/>
      <c r="K142" s="58"/>
    </row>
    <row r="143" spans="2:11" ht="18" customHeight="1">
      <c r="B143" s="7"/>
      <c r="C143" s="17"/>
      <c r="G143" s="30"/>
      <c r="H143" s="30"/>
      <c r="I143" s="30"/>
      <c r="J143" s="30"/>
      <c r="K143" s="58"/>
    </row>
    <row r="144" spans="2:11" ht="18" customHeight="1">
      <c r="B144" s="7"/>
      <c r="C144" s="17" t="s">
        <v>21</v>
      </c>
      <c r="D144" s="118" t="s">
        <v>28</v>
      </c>
      <c r="E144" s="118"/>
      <c r="F144" s="10"/>
      <c r="G144" s="17" t="s">
        <v>48</v>
      </c>
      <c r="H144" s="1" t="str">
        <f>契約書!H20</f>
        <v>多面地区活動組織</v>
      </c>
      <c r="K144" s="8"/>
    </row>
    <row r="145" spans="2:11" ht="18" customHeight="1">
      <c r="B145" s="7"/>
      <c r="F145" s="10"/>
      <c r="G145" s="30"/>
      <c r="H145" s="67" t="s">
        <v>85</v>
      </c>
      <c r="I145" s="143" t="s">
        <v>98</v>
      </c>
      <c r="J145" s="143"/>
      <c r="K145" s="58"/>
    </row>
    <row r="146" spans="2:11" ht="18" customHeight="1">
      <c r="B146" s="7"/>
      <c r="F146" s="10"/>
      <c r="K146" s="8"/>
    </row>
    <row r="147" spans="2:11" ht="18" customHeight="1">
      <c r="B147" s="7"/>
      <c r="C147" s="17"/>
      <c r="J147" s="17"/>
      <c r="K147" s="22"/>
    </row>
    <row r="148" spans="2:11" ht="18" customHeight="1">
      <c r="B148" s="7"/>
      <c r="G148" s="17" t="s">
        <v>47</v>
      </c>
      <c r="H148" s="17"/>
      <c r="I148" s="17"/>
      <c r="K148" s="58"/>
    </row>
    <row r="149" spans="2:11" ht="18" customHeight="1">
      <c r="B149" s="9"/>
      <c r="C149" s="32"/>
      <c r="D149" s="32"/>
      <c r="E149" s="32"/>
      <c r="F149" s="32"/>
      <c r="G149" s="30"/>
      <c r="H149" s="30"/>
      <c r="I149" s="30"/>
      <c r="J149" s="30"/>
      <c r="K149" s="58"/>
    </row>
    <row r="150" spans="2:11" ht="18" customHeight="1">
      <c r="B150" s="7"/>
      <c r="K150" s="8"/>
    </row>
    <row r="151" spans="2:11" ht="18" customHeight="1">
      <c r="B151" s="7"/>
      <c r="K151" s="8"/>
    </row>
    <row r="152" spans="2:11" ht="18" customHeight="1">
      <c r="B152" s="7"/>
      <c r="D152" s="30"/>
      <c r="G152" s="28" t="s">
        <v>74</v>
      </c>
      <c r="H152" s="119" t="str">
        <f>H35</f>
        <v>宮崎県児湯郡新富町大字新田1234-56</v>
      </c>
      <c r="I152" s="119"/>
      <c r="J152" s="119"/>
      <c r="K152" s="120"/>
    </row>
    <row r="153" spans="2:11" ht="18" customHeight="1">
      <c r="B153" s="7"/>
      <c r="D153" s="142" t="s">
        <v>30</v>
      </c>
      <c r="E153" s="142"/>
      <c r="F153" s="142"/>
      <c r="G153" s="28" t="s">
        <v>75</v>
      </c>
      <c r="H153" s="119" t="str">
        <f>H36</f>
        <v>株式会社　土木建設</v>
      </c>
      <c r="I153" s="119"/>
      <c r="J153" s="119"/>
      <c r="K153" s="120"/>
    </row>
    <row r="154" spans="2:11" ht="18" customHeight="1">
      <c r="B154" s="9"/>
      <c r="C154" s="32"/>
      <c r="G154" s="28" t="s">
        <v>76</v>
      </c>
      <c r="H154" s="119" t="str">
        <f>H37</f>
        <v>代表取締役社長　　新富　太郎</v>
      </c>
      <c r="I154" s="119"/>
      <c r="J154" s="119"/>
      <c r="K154" s="120"/>
    </row>
    <row r="155" spans="2:11" ht="18" customHeight="1">
      <c r="B155" s="9"/>
      <c r="C155" s="32"/>
      <c r="K155" s="8"/>
    </row>
    <row r="156" spans="2:11" ht="18" customHeight="1">
      <c r="B156" s="7"/>
      <c r="D156" s="142" t="s">
        <v>29</v>
      </c>
      <c r="E156" s="142"/>
      <c r="F156" s="142"/>
      <c r="G156" s="146" t="str">
        <f>契約書!G13&amp;"　　　"&amp;契約書!L20&amp;"　　　"&amp;契約書!N20&amp;"　　　　殿"</f>
        <v>多面地区活動組織　　　代表　　　新田　一男　　　　殿</v>
      </c>
      <c r="H156" s="146"/>
      <c r="I156" s="146"/>
      <c r="J156" s="146"/>
      <c r="K156" s="147"/>
    </row>
    <row r="157" spans="2:11" ht="18" customHeight="1">
      <c r="B157" s="7"/>
      <c r="F157" s="30"/>
      <c r="G157" s="65"/>
      <c r="K157" s="8"/>
    </row>
    <row r="158" spans="2:11" ht="18" customHeight="1">
      <c r="B158" s="7"/>
      <c r="K158" s="8"/>
    </row>
    <row r="159" spans="2:11" ht="18" customHeight="1" thickBot="1">
      <c r="B159" s="11"/>
      <c r="C159" s="12"/>
      <c r="D159" s="12"/>
      <c r="E159" s="12"/>
      <c r="F159" s="12"/>
      <c r="G159" s="12"/>
      <c r="H159" s="12"/>
      <c r="I159" s="12"/>
      <c r="J159" s="12"/>
      <c r="K159" s="68"/>
    </row>
  </sheetData>
  <sheetProtection sheet="1" objects="1" scenarios="1"/>
  <mergeCells count="95">
    <mergeCell ref="G156:K156"/>
    <mergeCell ref="D106:E106"/>
    <mergeCell ref="E111:I111"/>
    <mergeCell ref="I121:K121"/>
    <mergeCell ref="I122:K122"/>
    <mergeCell ref="D129:E129"/>
    <mergeCell ref="G131:K131"/>
    <mergeCell ref="D132:E132"/>
    <mergeCell ref="B121:D121"/>
    <mergeCell ref="E121:F121"/>
    <mergeCell ref="B122:D122"/>
    <mergeCell ref="E122:F122"/>
    <mergeCell ref="B125:K126"/>
    <mergeCell ref="G129:K129"/>
    <mergeCell ref="D156:F156"/>
    <mergeCell ref="D141:E141"/>
    <mergeCell ref="H59:I59"/>
    <mergeCell ref="H61:I61"/>
    <mergeCell ref="G64:H64"/>
    <mergeCell ref="G70:H70"/>
    <mergeCell ref="G66:K66"/>
    <mergeCell ref="D67:I67"/>
    <mergeCell ref="D63:E63"/>
    <mergeCell ref="D73:H73"/>
    <mergeCell ref="B81:D81"/>
    <mergeCell ref="E81:F81"/>
    <mergeCell ref="B82:D82"/>
    <mergeCell ref="E82:F82"/>
    <mergeCell ref="H75:K75"/>
    <mergeCell ref="H76:K76"/>
    <mergeCell ref="H77:K77"/>
    <mergeCell ref="E76:F76"/>
    <mergeCell ref="B85:K86"/>
    <mergeCell ref="D103:E103"/>
    <mergeCell ref="G93:K93"/>
    <mergeCell ref="D95:E95"/>
    <mergeCell ref="D98:E98"/>
    <mergeCell ref="G103:H103"/>
    <mergeCell ref="G91:K91"/>
    <mergeCell ref="H100:I100"/>
    <mergeCell ref="H98:I98"/>
    <mergeCell ref="G89:K89"/>
    <mergeCell ref="G133:K133"/>
    <mergeCell ref="D135:E135"/>
    <mergeCell ref="D138:E138"/>
    <mergeCell ref="H152:K152"/>
    <mergeCell ref="D89:E89"/>
    <mergeCell ref="D92:E92"/>
    <mergeCell ref="I117:J117"/>
    <mergeCell ref="H153:K153"/>
    <mergeCell ref="H154:K154"/>
    <mergeCell ref="G138:H138"/>
    <mergeCell ref="G135:H135"/>
    <mergeCell ref="D153:F153"/>
    <mergeCell ref="D144:E144"/>
    <mergeCell ref="I145:J145"/>
    <mergeCell ref="D52:E52"/>
    <mergeCell ref="D49:E49"/>
    <mergeCell ref="D23:E23"/>
    <mergeCell ref="H35:K35"/>
    <mergeCell ref="D15:E15"/>
    <mergeCell ref="H36:K36"/>
    <mergeCell ref="H37:K37"/>
    <mergeCell ref="D18:E18"/>
    <mergeCell ref="B45:K46"/>
    <mergeCell ref="G49:K49"/>
    <mergeCell ref="E42:F42"/>
    <mergeCell ref="D33:H33"/>
    <mergeCell ref="I42:K42"/>
    <mergeCell ref="E41:F41"/>
    <mergeCell ref="E36:F36"/>
    <mergeCell ref="G13:K13"/>
    <mergeCell ref="D27:I27"/>
    <mergeCell ref="B2:D2"/>
    <mergeCell ref="E2:F2"/>
    <mergeCell ref="D9:E9"/>
    <mergeCell ref="D12:E12"/>
    <mergeCell ref="B5:K6"/>
    <mergeCell ref="G9:K9"/>
    <mergeCell ref="B1:D1"/>
    <mergeCell ref="I81:K81"/>
    <mergeCell ref="I82:K82"/>
    <mergeCell ref="H19:I19"/>
    <mergeCell ref="H21:I21"/>
    <mergeCell ref="G24:H24"/>
    <mergeCell ref="G30:H30"/>
    <mergeCell ref="D58:E58"/>
    <mergeCell ref="D55:E55"/>
    <mergeCell ref="G53:K53"/>
    <mergeCell ref="E1:F1"/>
    <mergeCell ref="B41:D41"/>
    <mergeCell ref="B42:D42"/>
    <mergeCell ref="I1:K1"/>
    <mergeCell ref="I2:K2"/>
    <mergeCell ref="I41:K41"/>
  </mergeCells>
  <phoneticPr fontId="1"/>
  <printOptions horizontalCentered="1"/>
  <pageMargins left="0.78740157480314965" right="0.78740157480314965" top="0.9055118110236221" bottom="0.6692913385826772" header="0.51181102362204722" footer="0.51181102362204722"/>
  <pageSetup paperSize="9" orientation="portrait" blackAndWhite="1" r:id="rId1"/>
  <headerFooter alignWithMargins="0"/>
  <rowBreaks count="3" manualBreakCount="3">
    <brk id="40" max="16383" man="1"/>
    <brk id="80" max="16383" man="1"/>
    <brk id="12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工事取扱</vt:lpstr>
      <vt:lpstr>契約書</vt:lpstr>
      <vt:lpstr>変更契約書</vt:lpstr>
      <vt:lpstr>完成・確認・工事</vt:lpstr>
      <vt:lpstr>契約書!Print_Area</vt:lpstr>
      <vt:lpstr>変更契約書!Print_Area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上山　沙耶香</dc:creator>
  <cp:lastModifiedBy>植村　沙耶香</cp:lastModifiedBy>
  <cp:lastPrinted>2025-01-09T06:24:44Z</cp:lastPrinted>
  <dcterms:created xsi:type="dcterms:W3CDTF">2003-07-18T01:21:03Z</dcterms:created>
  <dcterms:modified xsi:type="dcterms:W3CDTF">2025-01-09T06:24:59Z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2022-11-01T01:37:15Z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f0b275cd-a015-41d9-a022-a7e0ff7fd7fa</vt:lpwstr>
  </property>
  <property fmtid="{D5CDD505-2E9C-101B-9397-08002B2CF9AE}" pid="8" name="MSIP_Label_defa4170-0d19-0005-0004-bc88714345d2_ContentBits">
    <vt:lpwstr>0</vt:lpwstr>
  </property>
</Properties>
</file>