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0488\Desktop\研修用資料\"/>
    </mc:Choice>
  </mc:AlternateContent>
  <xr:revisionPtr revIDLastSave="0" documentId="13_ncr:1_{3036E5D7-216E-4E9E-9958-FBFB736852F8}" xr6:coauthVersionLast="47" xr6:coauthVersionMax="47" xr10:uidLastSave="{00000000-0000-0000-0000-000000000000}"/>
  <bookViews>
    <workbookView xWindow="-108" yWindow="-108" windowWidth="23256" windowHeight="12456" tabRatio="861" xr2:uid="{1B74688B-0BBE-4078-A3BF-17451E06023A}"/>
  </bookViews>
  <sheets>
    <sheet name="物品管理台帳" sheetId="12" r:id="rId1"/>
    <sheet name="財産管理台帳" sheetId="11" r:id="rId2"/>
    <sheet name="物品管理台帳（記載例）" sheetId="9" r:id="rId3"/>
    <sheet name="財産管理台帳（記載例）" sheetId="10" r:id="rId4"/>
  </sheets>
  <definedNames>
    <definedName name="_xlnm.Print_Area" localSheetId="1">財産管理台帳!$A$1:$U$41</definedName>
    <definedName name="_xlnm.Print_Area" localSheetId="3">'財産管理台帳（記載例）'!$A$1:$U$33</definedName>
    <definedName name="_xlnm.Print_Area" localSheetId="0">物品管理台帳!$A$1:$L$17</definedName>
    <definedName name="_xlnm.Print_Area" localSheetId="2">'物品管理台帳（記載例）'!$A$1:$L$14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1" l="1"/>
  <c r="Q13" i="11"/>
  <c r="I10" i="12"/>
  <c r="I9" i="12"/>
  <c r="I8" i="12"/>
  <c r="U13" i="11"/>
  <c r="U24" i="11"/>
  <c r="T24" i="11"/>
  <c r="Q24" i="11"/>
  <c r="L24" i="11"/>
  <c r="K24" i="11"/>
  <c r="U23" i="11"/>
  <c r="T23" i="11"/>
  <c r="Q23" i="11"/>
  <c r="L23" i="11"/>
  <c r="K23" i="11"/>
  <c r="U22" i="11"/>
  <c r="T22" i="11"/>
  <c r="Q22" i="11"/>
  <c r="L22" i="11"/>
  <c r="K22" i="11"/>
  <c r="U21" i="11"/>
  <c r="T21" i="11"/>
  <c r="Q21" i="11"/>
  <c r="L21" i="11"/>
  <c r="K21" i="11"/>
  <c r="U20" i="11"/>
  <c r="T20" i="11"/>
  <c r="Q20" i="11"/>
  <c r="L20" i="11"/>
  <c r="K20" i="11"/>
  <c r="U19" i="11"/>
  <c r="T19" i="11"/>
  <c r="Q19" i="11"/>
  <c r="L19" i="11"/>
  <c r="K19" i="11"/>
  <c r="U18" i="11"/>
  <c r="T18" i="11"/>
  <c r="Q18" i="11"/>
  <c r="L18" i="11"/>
  <c r="K18" i="11"/>
  <c r="U17" i="11"/>
  <c r="T17" i="11"/>
  <c r="Q17" i="11"/>
  <c r="L17" i="11"/>
  <c r="K17" i="11"/>
  <c r="U16" i="11"/>
  <c r="T16" i="11"/>
  <c r="Q16" i="11"/>
  <c r="L16" i="11"/>
  <c r="K16" i="11"/>
  <c r="U15" i="11"/>
  <c r="T15" i="11"/>
  <c r="Q15" i="11"/>
  <c r="L15" i="11"/>
  <c r="K15" i="11"/>
  <c r="I17" i="12"/>
  <c r="I16" i="12"/>
  <c r="I15" i="12"/>
  <c r="I14" i="12"/>
  <c r="I13" i="12"/>
  <c r="I12" i="12"/>
  <c r="I11" i="12"/>
  <c r="I7" i="12"/>
  <c r="I6" i="12"/>
  <c r="I5" i="12"/>
  <c r="O33" i="11"/>
  <c r="N33" i="11"/>
  <c r="M33" i="11"/>
  <c r="J33" i="11"/>
  <c r="U32" i="11"/>
  <c r="T32" i="11"/>
  <c r="Q32" i="11"/>
  <c r="L32" i="11"/>
  <c r="K32" i="11"/>
  <c r="U31" i="11"/>
  <c r="T31" i="11"/>
  <c r="Q31" i="11"/>
  <c r="L31" i="11"/>
  <c r="K31" i="11"/>
  <c r="U30" i="11"/>
  <c r="T30" i="11"/>
  <c r="Q30" i="11"/>
  <c r="L30" i="11"/>
  <c r="K30" i="11"/>
  <c r="U29" i="11"/>
  <c r="T29" i="11"/>
  <c r="Q29" i="11"/>
  <c r="L29" i="11"/>
  <c r="K29" i="11"/>
  <c r="U28" i="11"/>
  <c r="T28" i="11"/>
  <c r="Q28" i="11"/>
  <c r="L28" i="11"/>
  <c r="K28" i="11"/>
  <c r="U27" i="11"/>
  <c r="T27" i="11"/>
  <c r="Q27" i="11"/>
  <c r="L27" i="11"/>
  <c r="K27" i="11"/>
  <c r="U26" i="11"/>
  <c r="T26" i="11"/>
  <c r="Q26" i="11"/>
  <c r="L26" i="11"/>
  <c r="K26" i="11"/>
  <c r="T25" i="11"/>
  <c r="Q25" i="11"/>
  <c r="L25" i="11"/>
  <c r="K25" i="11"/>
  <c r="U14" i="11"/>
  <c r="T14" i="11"/>
  <c r="Q14" i="11"/>
  <c r="L14" i="11"/>
  <c r="K14" i="11"/>
  <c r="T13" i="11"/>
  <c r="L13" i="11"/>
  <c r="K13" i="11"/>
  <c r="K33" i="11" l="1"/>
  <c r="L33" i="11"/>
  <c r="O25" i="10"/>
  <c r="N25" i="10"/>
  <c r="M25" i="10"/>
  <c r="J25" i="10"/>
  <c r="U24" i="10"/>
  <c r="T24" i="10"/>
  <c r="Q24" i="10"/>
  <c r="L24" i="10"/>
  <c r="K24" i="10"/>
  <c r="U23" i="10"/>
  <c r="T23" i="10"/>
  <c r="Q23" i="10"/>
  <c r="L23" i="10"/>
  <c r="K23" i="10"/>
  <c r="U22" i="10"/>
  <c r="T22" i="10"/>
  <c r="Q22" i="10"/>
  <c r="L22" i="10"/>
  <c r="K22" i="10"/>
  <c r="U21" i="10"/>
  <c r="T21" i="10"/>
  <c r="Q21" i="10"/>
  <c r="L21" i="10"/>
  <c r="K21" i="10"/>
  <c r="U20" i="10"/>
  <c r="T20" i="10"/>
  <c r="Q20" i="10"/>
  <c r="L20" i="10"/>
  <c r="K20" i="10"/>
  <c r="U19" i="10"/>
  <c r="T19" i="10"/>
  <c r="Q19" i="10"/>
  <c r="L19" i="10"/>
  <c r="K19" i="10"/>
  <c r="U18" i="10"/>
  <c r="T18" i="10"/>
  <c r="Q18" i="10"/>
  <c r="L18" i="10"/>
  <c r="L25" i="10" s="1"/>
  <c r="K18" i="10"/>
  <c r="K25" i="10" s="1"/>
  <c r="U17" i="10"/>
  <c r="T17" i="10"/>
  <c r="Q17" i="10"/>
  <c r="L17" i="10"/>
  <c r="K17" i="10"/>
  <c r="U16" i="10"/>
  <c r="T16" i="10"/>
  <c r="Q16" i="10"/>
  <c r="K16" i="10"/>
  <c r="L16" i="10"/>
  <c r="U15" i="10"/>
  <c r="T15" i="10"/>
  <c r="Q15" i="10"/>
  <c r="K15" i="10"/>
  <c r="L15" i="10"/>
  <c r="U14" i="10"/>
  <c r="T14" i="10"/>
  <c r="Q14" i="10"/>
  <c r="L14" i="10"/>
  <c r="K14" i="10"/>
  <c r="U13" i="10"/>
  <c r="T13" i="10"/>
  <c r="Q13" i="10"/>
  <c r="L13" i="10"/>
  <c r="K13" i="10"/>
  <c r="I6" i="9"/>
  <c r="I7" i="9"/>
  <c r="I8" i="9"/>
  <c r="I9" i="9"/>
  <c r="I10" i="9"/>
  <c r="I11" i="9"/>
  <c r="I12" i="9"/>
  <c r="I13" i="9"/>
  <c r="I14" i="9"/>
  <c r="I5" i="9"/>
</calcChain>
</file>

<file path=xl/sharedStrings.xml><?xml version="1.0" encoding="utf-8"?>
<sst xmlns="http://schemas.openxmlformats.org/spreadsheetml/2006/main" count="162" uniqueCount="93">
  <si>
    <t>数量</t>
    <rPh sb="0" eb="2">
      <t>スウリョウ</t>
    </rPh>
    <phoneticPr fontId="1"/>
  </si>
  <si>
    <t>単位</t>
    <rPh sb="0" eb="2">
      <t>タンイ</t>
    </rPh>
    <phoneticPr fontId="1"/>
  </si>
  <si>
    <t>備考</t>
    <rPh sb="0" eb="2">
      <t>ビコウ</t>
    </rPh>
    <phoneticPr fontId="1"/>
  </si>
  <si>
    <t>名称</t>
    <rPh sb="0" eb="2">
      <t>メイショウ</t>
    </rPh>
    <phoneticPr fontId="1"/>
  </si>
  <si>
    <t>規格・機種</t>
    <rPh sb="0" eb="2">
      <t>キカク</t>
    </rPh>
    <rPh sb="3" eb="5">
      <t>キシュ</t>
    </rPh>
    <phoneticPr fontId="1"/>
  </si>
  <si>
    <t>番号</t>
    <rPh sb="0" eb="2">
      <t>バンゴウ</t>
    </rPh>
    <phoneticPr fontId="1"/>
  </si>
  <si>
    <t>価格</t>
    <rPh sb="0" eb="2">
      <t>カカク</t>
    </rPh>
    <phoneticPr fontId="1"/>
  </si>
  <si>
    <t>年月日</t>
    <rPh sb="0" eb="3">
      <t>ネンガッピ</t>
    </rPh>
    <phoneticPr fontId="1"/>
  </si>
  <si>
    <t>取得</t>
    <rPh sb="0" eb="2">
      <t>シュトク</t>
    </rPh>
    <phoneticPr fontId="1"/>
  </si>
  <si>
    <t>活動組織名：</t>
    <rPh sb="0" eb="2">
      <t>カツドウ</t>
    </rPh>
    <rPh sb="2" eb="5">
      <t>ソシキメイ</t>
    </rPh>
    <phoneticPr fontId="1"/>
  </si>
  <si>
    <t>デジタルカメラ</t>
  </si>
  <si>
    <t>処分制限
年月日</t>
    <rPh sb="0" eb="2">
      <t>ショブン</t>
    </rPh>
    <rPh sb="2" eb="4">
      <t>セイゲン</t>
    </rPh>
    <rPh sb="5" eb="8">
      <t>ネンガッピ</t>
    </rPh>
    <phoneticPr fontId="1"/>
  </si>
  <si>
    <t>キヤノン　　　　　　　 IXY DIGITAL 10</t>
  </si>
  <si>
    <t>ICレコーダー</t>
    <phoneticPr fontId="1"/>
  </si>
  <si>
    <t>VN-551PCBLK</t>
    <phoneticPr fontId="1"/>
  </si>
  <si>
    <t>啓発用看板</t>
    <rPh sb="0" eb="3">
      <t>ケイハツヨウ</t>
    </rPh>
    <rPh sb="3" eb="5">
      <t>カンバン</t>
    </rPh>
    <phoneticPr fontId="1"/>
  </si>
  <si>
    <t>100㎝×180㎝</t>
    <phoneticPr fontId="1"/>
  </si>
  <si>
    <t>基</t>
    <rPh sb="0" eb="1">
      <t>モトイ</t>
    </rPh>
    <phoneticPr fontId="1"/>
  </si>
  <si>
    <t>パソコン</t>
    <phoneticPr fontId="1"/>
  </si>
  <si>
    <t>プリンター</t>
    <phoneticPr fontId="1"/>
  </si>
  <si>
    <t>デジタルカメラ</t>
    <phoneticPr fontId="1"/>
  </si>
  <si>
    <t>台</t>
    <rPh sb="0" eb="1">
      <t>ダイ</t>
    </rPh>
    <phoneticPr fontId="1"/>
  </si>
  <si>
    <t>Lenovo　T210205</t>
    <phoneticPr fontId="1"/>
  </si>
  <si>
    <t>エプソン　EW-056A</t>
    <phoneticPr fontId="1"/>
  </si>
  <si>
    <t>コダック
PIXPRO FriendlyZoom</t>
    <phoneticPr fontId="1"/>
  </si>
  <si>
    <t>財産管理台帳（物品）</t>
    <rPh sb="0" eb="2">
      <t>ザイサン</t>
    </rPh>
    <rPh sb="2" eb="4">
      <t>カンリ</t>
    </rPh>
    <rPh sb="4" eb="6">
      <t>ダイチョウ</t>
    </rPh>
    <rPh sb="7" eb="9">
      <t>ブッピン</t>
    </rPh>
    <phoneticPr fontId="1"/>
  </si>
  <si>
    <t>防草シート</t>
    <rPh sb="0" eb="2">
      <t>ボウソウ</t>
    </rPh>
    <phoneticPr fontId="1"/>
  </si>
  <si>
    <t>2ｍ×50㎝</t>
    <phoneticPr fontId="1"/>
  </si>
  <si>
    <t>枚</t>
    <rPh sb="0" eb="1">
      <t>マイ</t>
    </rPh>
    <phoneticPr fontId="1"/>
  </si>
  <si>
    <t>しんとみ活動組織</t>
    <rPh sb="4" eb="8">
      <t>カツドウソシキ</t>
    </rPh>
    <phoneticPr fontId="1"/>
  </si>
  <si>
    <t>多面的事務支援システム</t>
    <rPh sb="0" eb="3">
      <t>タメンテキ</t>
    </rPh>
    <rPh sb="3" eb="7">
      <t>ジムシエン</t>
    </rPh>
    <phoneticPr fontId="1"/>
  </si>
  <si>
    <t>本</t>
    <rPh sb="0" eb="1">
      <t>ポン</t>
    </rPh>
    <phoneticPr fontId="1"/>
  </si>
  <si>
    <t>STAER4</t>
    <phoneticPr fontId="1"/>
  </si>
  <si>
    <t xml:space="preserve"> （様式第１－10号）</t>
    <phoneticPr fontId="12"/>
  </si>
  <si>
    <t>【活動組織が作成・保管するもの】</t>
    <rPh sb="6" eb="8">
      <t>サクセイ</t>
    </rPh>
    <rPh sb="9" eb="11">
      <t>ホカン</t>
    </rPh>
    <phoneticPr fontId="12"/>
  </si>
  <si>
    <t>農林水産省様式</t>
    <phoneticPr fontId="12"/>
  </si>
  <si>
    <t>財　産　管　理　台　帳　</t>
    <phoneticPr fontId="12"/>
  </si>
  <si>
    <t>市町村名</t>
    <rPh sb="0" eb="4">
      <t>シチョウソンメイ</t>
    </rPh>
    <phoneticPr fontId="12"/>
  </si>
  <si>
    <t>新富町</t>
    <rPh sb="0" eb="3">
      <t>シントミチョウ</t>
    </rPh>
    <phoneticPr fontId="12"/>
  </si>
  <si>
    <t>対象組織名</t>
    <rPh sb="0" eb="2">
      <t>タイショウ</t>
    </rPh>
    <rPh sb="2" eb="5">
      <t>ソシキメイ</t>
    </rPh>
    <phoneticPr fontId="12"/>
  </si>
  <si>
    <t>活動期間</t>
    <rPh sb="0" eb="2">
      <t>カツドウ</t>
    </rPh>
    <rPh sb="2" eb="4">
      <t>キカン</t>
    </rPh>
    <phoneticPr fontId="12"/>
  </si>
  <si>
    <t>R2</t>
    <phoneticPr fontId="12"/>
  </si>
  <si>
    <t>年度</t>
    <rPh sb="0" eb="2">
      <t>ネンド</t>
    </rPh>
    <phoneticPr fontId="12"/>
  </si>
  <si>
    <t>～</t>
    <phoneticPr fontId="12"/>
  </si>
  <si>
    <t>事　業　の　内　容</t>
    <phoneticPr fontId="12"/>
  </si>
  <si>
    <t>工　　　期</t>
    <phoneticPr fontId="12"/>
  </si>
  <si>
    <t>経　費　の　区　分</t>
    <phoneticPr fontId="12"/>
  </si>
  <si>
    <t>処分制限期間</t>
    <phoneticPr fontId="12"/>
  </si>
  <si>
    <t>処分の状況</t>
    <phoneticPr fontId="12"/>
  </si>
  <si>
    <t>備考</t>
    <rPh sb="0" eb="2">
      <t>ビコウ</t>
    </rPh>
    <phoneticPr fontId="12"/>
  </si>
  <si>
    <t>名称</t>
    <rPh sb="0" eb="2">
      <t>メイショウ</t>
    </rPh>
    <phoneticPr fontId="12"/>
  </si>
  <si>
    <r>
      <t xml:space="preserve"> </t>
    </r>
    <r>
      <rPr>
        <sz val="10"/>
        <rFont val="ＭＳ 明朝"/>
        <family val="1"/>
        <charset val="128"/>
      </rPr>
      <t>工種構造・規格</t>
    </r>
    <rPh sb="6" eb="8">
      <t>キカク</t>
    </rPh>
    <phoneticPr fontId="12"/>
  </si>
  <si>
    <r>
      <t xml:space="preserve"> </t>
    </r>
    <r>
      <rPr>
        <sz val="10"/>
        <rFont val="ＭＳ 明朝"/>
        <family val="1"/>
        <charset val="128"/>
      </rPr>
      <t>施工箇所
又は
設置場所</t>
    </r>
    <rPh sb="2" eb="3">
      <t>コウ</t>
    </rPh>
    <rPh sb="6" eb="7">
      <t>マタ</t>
    </rPh>
    <rPh sb="9" eb="11">
      <t>セッチ</t>
    </rPh>
    <rPh sb="11" eb="13">
      <t>バショ</t>
    </rPh>
    <phoneticPr fontId="1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</si>
  <si>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</si>
  <si>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12"/>
  </si>
  <si>
    <r>
      <t xml:space="preserve"> </t>
    </r>
    <r>
      <rPr>
        <sz val="10"/>
        <rFont val="ＭＳ 明朝"/>
        <family val="1"/>
        <charset val="128"/>
      </rPr>
      <t>竣工　　年月日</t>
    </r>
    <rPh sb="6" eb="7">
      <t>ツキ</t>
    </rPh>
    <rPh sb="7" eb="8">
      <t>ヒ</t>
    </rPh>
    <phoneticPr fontId="1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</si>
  <si>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12"/>
  </si>
  <si>
    <r>
      <t xml:space="preserve"> </t>
    </r>
    <r>
      <rPr>
        <sz val="10"/>
        <rFont val="ＭＳ 明朝"/>
        <family val="1"/>
        <charset val="128"/>
      </rPr>
      <t xml:space="preserve">  経 費 内 訳(単位:円)</t>
    </r>
    <rPh sb="11" eb="13">
      <t>タンイ</t>
    </rPh>
    <rPh sb="14" eb="15">
      <t>エン</t>
    </rPh>
    <phoneticPr fontId="12"/>
  </si>
  <si>
    <r>
      <t xml:space="preserve"> </t>
    </r>
    <r>
      <rPr>
        <sz val="10"/>
        <rFont val="ＭＳ 明朝"/>
        <family val="1"/>
        <charset val="128"/>
      </rPr>
      <t>耐用年数</t>
    </r>
    <rPh sb="4" eb="5">
      <t>スウ</t>
    </rPh>
    <phoneticPr fontId="12"/>
  </si>
  <si>
    <r>
      <t xml:space="preserve"> </t>
    </r>
    <r>
      <rPr>
        <sz val="10"/>
        <rFont val="ＭＳ 明朝"/>
        <family val="1"/>
        <charset val="128"/>
      </rPr>
      <t>処分制限
年月日</t>
    </r>
    <rPh sb="3" eb="5">
      <t>セイゲン</t>
    </rPh>
    <rPh sb="6" eb="7">
      <t>ネン</t>
    </rPh>
    <rPh sb="7" eb="8">
      <t>ツキ</t>
    </rPh>
    <rPh sb="8" eb="9">
      <t>ヒ</t>
    </rPh>
    <phoneticPr fontId="12"/>
  </si>
  <si>
    <r>
      <t xml:space="preserve"> </t>
    </r>
    <r>
      <rPr>
        <sz val="10"/>
        <rFont val="ＭＳ 明朝"/>
        <family val="1"/>
        <charset val="128"/>
      </rPr>
      <t>承認
年月日</t>
    </r>
    <rPh sb="4" eb="5">
      <t>ネン</t>
    </rPh>
    <rPh sb="5" eb="6">
      <t>ツキ</t>
    </rPh>
    <rPh sb="6" eb="7">
      <t>ヒ</t>
    </rPh>
    <phoneticPr fontId="12"/>
  </si>
  <si>
    <r>
      <t xml:space="preserve"> </t>
    </r>
    <r>
      <rPr>
        <sz val="10"/>
        <rFont val="ＭＳ 明朝"/>
        <family val="1"/>
        <charset val="128"/>
      </rPr>
      <t>処分の
内容</t>
    </r>
    <rPh sb="5" eb="7">
      <t>ナイヨウ</t>
    </rPh>
    <phoneticPr fontId="12"/>
  </si>
  <si>
    <t>国費分</t>
    <rPh sb="0" eb="1">
      <t>クニ</t>
    </rPh>
    <rPh sb="1" eb="2">
      <t>ヒ</t>
    </rPh>
    <rPh sb="2" eb="3">
      <t>ブン</t>
    </rPh>
    <phoneticPr fontId="12"/>
  </si>
  <si>
    <t>地方費分</t>
    <rPh sb="0" eb="2">
      <t>チホウ</t>
    </rPh>
    <rPh sb="2" eb="3">
      <t>ヒ</t>
    </rPh>
    <rPh sb="3" eb="4">
      <t>ブン</t>
    </rPh>
    <phoneticPr fontId="12"/>
  </si>
  <si>
    <t>その他</t>
    <rPh sb="2" eb="3">
      <t>タ</t>
    </rPh>
    <phoneticPr fontId="12"/>
  </si>
  <si>
    <t>水路</t>
    <rPh sb="0" eb="2">
      <t>スイロ</t>
    </rPh>
    <phoneticPr fontId="12"/>
  </si>
  <si>
    <t>計</t>
    <rPh sb="0" eb="1">
      <t>ケイ</t>
    </rPh>
    <phoneticPr fontId="12"/>
  </si>
  <si>
    <t>注１：処分制限年月日欄には、処分制限の終期を記入すること。</t>
    <rPh sb="0" eb="1">
      <t>チュウ</t>
    </rPh>
    <phoneticPr fontId="12"/>
  </si>
  <si>
    <t>注２：処分の内容欄には、譲渡、交換、貸付け、担保提供等別に記入すること。</t>
    <rPh sb="0" eb="1">
      <t>チュウ</t>
    </rPh>
    <phoneticPr fontId="12"/>
  </si>
  <si>
    <t>注３：備考欄には、譲渡先、交換先、貸付け先、抵当権等の設定権者の名称又は交付金返還額を記入すること。</t>
    <rPh sb="0" eb="1">
      <t>チュウ</t>
    </rPh>
    <rPh sb="3" eb="5">
      <t>ビコウ</t>
    </rPh>
    <phoneticPr fontId="1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</si>
  <si>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12"/>
  </si>
  <si>
    <t>注４：この書式により難い場合には、処分制限期間欄及び処分の状況欄を含む他の書式をもって財産管理台帳に代えることができる。</t>
    <rPh sb="0" eb="1">
      <t>チュウ</t>
    </rPh>
    <phoneticPr fontId="12"/>
  </si>
  <si>
    <t>注５：複数年にわたって施工する施設については、完成した年度で記載するものとする。</t>
    <rPh sb="0" eb="1">
      <t>チュウ</t>
    </rPh>
    <rPh sb="12" eb="13">
      <t>コウ</t>
    </rPh>
    <phoneticPr fontId="1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</si>
  <si>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12"/>
  </si>
  <si>
    <t>しんとみ活動組織</t>
    <rPh sb="4" eb="8">
      <t>カツドウソシキ</t>
    </rPh>
    <phoneticPr fontId="12"/>
  </si>
  <si>
    <t>1.UF-400再布設</t>
    <rPh sb="8" eb="11">
      <t>サイフセツ</t>
    </rPh>
    <phoneticPr fontId="12"/>
  </si>
  <si>
    <t>3.UF-400再布設</t>
    <rPh sb="8" eb="11">
      <t>サイフセツ</t>
    </rPh>
    <phoneticPr fontId="12"/>
  </si>
  <si>
    <t>2.水路嵩上げ</t>
    <rPh sb="2" eb="6">
      <t>スイロカサア</t>
    </rPh>
    <phoneticPr fontId="12"/>
  </si>
  <si>
    <t>4.UF-400　現場打ち</t>
    <rPh sb="9" eb="11">
      <t>ゲンバ</t>
    </rPh>
    <rPh sb="11" eb="12">
      <t>ウ</t>
    </rPh>
    <phoneticPr fontId="12"/>
  </si>
  <si>
    <t>5.Ｕ－Ⅰ300布設替え</t>
    <rPh sb="4" eb="11">
      <t>１３００フセツガ</t>
    </rPh>
    <phoneticPr fontId="12"/>
  </si>
  <si>
    <t>新富町大字上富田123</t>
    <rPh sb="0" eb="3">
      <t>シントミチョウ</t>
    </rPh>
    <rPh sb="3" eb="5">
      <t>オオアザ</t>
    </rPh>
    <rPh sb="5" eb="8">
      <t>カミトンダ</t>
    </rPh>
    <phoneticPr fontId="12"/>
  </si>
  <si>
    <t>新富町大字上富田456</t>
    <rPh sb="0" eb="3">
      <t>シントミチョウ</t>
    </rPh>
    <rPh sb="3" eb="5">
      <t>オオアザ</t>
    </rPh>
    <rPh sb="5" eb="8">
      <t>カミトンダ</t>
    </rPh>
    <phoneticPr fontId="12"/>
  </si>
  <si>
    <t>新富町大字下富田1234</t>
    <rPh sb="0" eb="3">
      <t>シントミチョウ</t>
    </rPh>
    <rPh sb="3" eb="5">
      <t>オオアザ</t>
    </rPh>
    <rPh sb="5" eb="8">
      <t>シモトンダ</t>
    </rPh>
    <phoneticPr fontId="12"/>
  </si>
  <si>
    <t>新富町大字下富田6789</t>
    <rPh sb="0" eb="3">
      <t>シントミチョウ</t>
    </rPh>
    <rPh sb="3" eb="5">
      <t>オオアザ</t>
    </rPh>
    <rPh sb="5" eb="8">
      <t>シモトンダ</t>
    </rPh>
    <phoneticPr fontId="12"/>
  </si>
  <si>
    <t>新富町大字下富田5432</t>
    <rPh sb="0" eb="3">
      <t>シントミチョウ</t>
    </rPh>
    <rPh sb="3" eb="5">
      <t>オオアザ</t>
    </rPh>
    <rPh sb="5" eb="8">
      <t>シモトンダ</t>
    </rPh>
    <phoneticPr fontId="12"/>
  </si>
  <si>
    <t>R6</t>
    <phoneticPr fontId="1"/>
  </si>
  <si>
    <t>処分の状況</t>
    <rPh sb="0" eb="2">
      <t>ショブン</t>
    </rPh>
    <rPh sb="3" eb="5">
      <t>ジョウキョウ</t>
    </rPh>
    <phoneticPr fontId="1"/>
  </si>
  <si>
    <t>承認年月日</t>
    <rPh sb="0" eb="2">
      <t>ショウニン</t>
    </rPh>
    <rPh sb="2" eb="5">
      <t>ネンガッピ</t>
    </rPh>
    <phoneticPr fontId="1"/>
  </si>
  <si>
    <t>処分内容</t>
    <rPh sb="0" eb="2">
      <t>ショブン</t>
    </rPh>
    <rPh sb="2" eb="4">
      <t>ナイヨウ</t>
    </rPh>
    <phoneticPr fontId="1"/>
  </si>
  <si>
    <t>電源が付かなくなり、バッテリー単体の販売がなく処分</t>
    <rPh sb="0" eb="2">
      <t>デンゲン</t>
    </rPh>
    <rPh sb="3" eb="4">
      <t>ツ</t>
    </rPh>
    <rPh sb="15" eb="17">
      <t>タンタイ</t>
    </rPh>
    <rPh sb="18" eb="20">
      <t>ハンバイ</t>
    </rPh>
    <rPh sb="23" eb="25">
      <t>ショブン</t>
    </rPh>
    <phoneticPr fontId="1"/>
  </si>
  <si>
    <t>経年劣化により撤去</t>
    <rPh sb="0" eb="4">
      <t>ケイネンレッカ</t>
    </rPh>
    <rPh sb="7" eb="9">
      <t>テッキョ</t>
    </rPh>
    <phoneticPr fontId="1"/>
  </si>
  <si>
    <t>書記自宅保管</t>
    <rPh sb="0" eb="2">
      <t>ショキ</t>
    </rPh>
    <rPh sb="2" eb="4">
      <t>ジタク</t>
    </rPh>
    <rPh sb="4" eb="6">
      <t>ホカン</t>
    </rPh>
    <phoneticPr fontId="1"/>
  </si>
  <si>
    <t>耐用
年数</t>
    <rPh sb="0" eb="2">
      <t>タイヨウ</t>
    </rPh>
    <rPh sb="3" eb="5">
      <t>ネンスウ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</si>
</sst>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年&quot;"/>
    <numFmt numFmtId="177" formatCode="[$-411]ge\.m\.d;@"/>
    <numFmt numFmtId="178" formatCode="#,##0_ "/>
    <numFmt numFmtId="179" formatCode="0_);[Red]\(0\)"/>
    <numFmt numFmtId="180" formatCode="#,##0&quot; m&quot;"/>
    <numFmt numFmtId="181" formatCode="#,##0&quot; 年&quot;"/>
    <numFmt numFmtId="182" formatCode="#,##0;\-#,##0;"/>
  </numFmts>
  <fonts count="27">
    <font>
      <sz val="11"/>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8"/>
      <name val="ＭＳ Ｐゴシック"/>
      <family val="3"/>
      <charset val="128"/>
    </font>
    <font>
      <sz val="18"/>
      <name val="ＭＳ ゴシック"/>
      <family val="3"/>
      <charset val="128"/>
    </font>
    <font>
      <sz val="11"/>
      <name val="ＭＳ ゴシック"/>
      <family val="3"/>
      <charset val="128"/>
    </font>
    <font>
      <sz val="11"/>
      <name val="ＭＳ ゴシック"/>
      <family val="3"/>
      <charset val="128"/>
    </font>
    <font>
      <sz val="10"/>
      <name val="ＭＳ ゴシック"/>
      <family val="3"/>
      <charset val="128"/>
    </font>
    <font>
      <sz val="11"/>
      <name val="ＭＳ ゴシック"/>
      <family val="3"/>
    </font>
    <font>
      <sz val="6"/>
      <name val="ＭＳ Ｐゴシック"/>
      <family val="3"/>
      <charset val="128"/>
    </font>
    <font>
      <sz val="10"/>
      <name val="Century"/>
      <family val="1"/>
    </font>
    <font>
      <sz val="10"/>
      <name val="ＭＳ 明朝"/>
      <family val="1"/>
      <charset val="128"/>
    </font>
    <font>
      <sz val="10"/>
      <name val="ＭＳ Ｐ明朝"/>
      <family val="1"/>
      <charset val="128"/>
    </font>
    <font>
      <sz val="11"/>
      <name val="ＭＳ 明朝"/>
      <family val="1"/>
      <charset val="128"/>
    </font>
    <font>
      <sz val="11"/>
      <name val="ＭＳ Ｐ明朝"/>
      <family val="1"/>
      <charset val="128"/>
    </font>
    <font>
      <b/>
      <i/>
      <sz val="10"/>
      <name val="ＭＳ Ｐゴシック"/>
      <family val="3"/>
      <charset val="128"/>
    </font>
    <font>
      <sz val="10"/>
      <name val="ＭＳ Ｐゴシック"/>
      <family val="3"/>
      <charset val="128"/>
    </font>
    <font>
      <sz val="8"/>
      <name val="ＭＳ Ｐ明朝"/>
      <family val="1"/>
      <charset val="128"/>
    </font>
    <font>
      <b/>
      <i/>
      <sz val="8"/>
      <name val="ＭＳ Ｐ明朝"/>
      <family val="1"/>
      <charset val="128"/>
    </font>
    <font>
      <sz val="8"/>
      <name val="ＭＳ Ｐゴシック"/>
      <family val="3"/>
      <charset val="128"/>
    </font>
    <font>
      <sz val="12"/>
      <color theme="1"/>
      <name val="ＭＳ Ｐゴシック"/>
      <family val="3"/>
      <charset val="128"/>
    </font>
    <font>
      <sz val="12"/>
      <name val="游ゴシック"/>
      <family val="3"/>
      <charset val="128"/>
      <scheme val="minor"/>
    </font>
    <font>
      <sz val="11"/>
      <name val="游ゴシック"/>
      <family val="3"/>
      <charset val="128"/>
      <scheme val="minor"/>
    </font>
    <font>
      <sz val="16"/>
      <name val="游ゴシック"/>
      <family val="3"/>
      <charset val="128"/>
      <scheme val="minor"/>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s>
  <cellStyleXfs count="4">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cellStyleXfs>
  <cellXfs count="208">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justifyLastLine="1"/>
    </xf>
    <xf numFmtId="0" fontId="5" fillId="0" borderId="2" xfId="0" applyFont="1" applyBorder="1" applyAlignment="1">
      <alignment horizontal="distributed" vertical="center" justifyLastLine="1"/>
    </xf>
    <xf numFmtId="0" fontId="8" fillId="0" borderId="0" xfId="0" applyFont="1">
      <alignment vertical="center"/>
    </xf>
    <xf numFmtId="0" fontId="8" fillId="0" borderId="0" xfId="0" applyFont="1" applyAlignment="1">
      <alignment horizontal="center" vertical="center"/>
    </xf>
    <xf numFmtId="0" fontId="9" fillId="0" borderId="2" xfId="0" applyFont="1" applyBorder="1">
      <alignment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57" fontId="9" fillId="0" borderId="2" xfId="0" applyNumberFormat="1" applyFont="1" applyBorder="1">
      <alignment vertical="center"/>
    </xf>
    <xf numFmtId="3" fontId="9" fillId="0" borderId="2" xfId="0" applyNumberFormat="1" applyFont="1" applyBorder="1" applyAlignment="1">
      <alignment horizontal="center" vertical="center"/>
    </xf>
    <xf numFmtId="0" fontId="10" fillId="0" borderId="2" xfId="0" applyFont="1" applyBorder="1">
      <alignment vertical="center"/>
    </xf>
    <xf numFmtId="0" fontId="10" fillId="0" borderId="0" xfId="0" applyFont="1">
      <alignment vertical="center"/>
    </xf>
    <xf numFmtId="3" fontId="9" fillId="0" borderId="0" xfId="0" applyNumberFormat="1" applyFont="1" applyAlignment="1">
      <alignment horizontal="center" vertical="center"/>
    </xf>
    <xf numFmtId="57" fontId="9" fillId="0" borderId="0" xfId="0" applyNumberFormat="1" applyFont="1">
      <alignment vertical="center"/>
    </xf>
    <xf numFmtId="0" fontId="0" fillId="0" borderId="2" xfId="0" applyBorder="1" applyAlignment="1">
      <alignment horizontal="center" vertical="center"/>
    </xf>
    <xf numFmtId="0" fontId="0" fillId="0" borderId="0" xfId="0" applyAlignment="1">
      <alignment horizontal="center" vertical="center"/>
    </xf>
    <xf numFmtId="176" fontId="9" fillId="0" borderId="2" xfId="0" applyNumberFormat="1" applyFont="1" applyBorder="1" applyAlignment="1">
      <alignment horizontal="center" vertical="center"/>
    </xf>
    <xf numFmtId="57" fontId="0" fillId="0" borderId="2" xfId="0" applyNumberFormat="1" applyBorder="1">
      <alignment vertical="center"/>
    </xf>
    <xf numFmtId="0" fontId="0" fillId="0" borderId="2" xfId="0" applyBorder="1" applyAlignment="1">
      <alignment vertical="center" wrapText="1"/>
    </xf>
    <xf numFmtId="0" fontId="11" fillId="0" borderId="2" xfId="0" applyFont="1" applyBorder="1" applyAlignment="1">
      <alignment vertical="center" wrapText="1"/>
    </xf>
    <xf numFmtId="0" fontId="11" fillId="0" borderId="2" xfId="0" applyFont="1" applyBorder="1">
      <alignment vertical="center"/>
    </xf>
    <xf numFmtId="0" fontId="3" fillId="0" borderId="0" xfId="2">
      <alignment vertical="center"/>
    </xf>
    <xf numFmtId="0" fontId="23" fillId="0" borderId="0" xfId="2" applyFont="1" applyAlignment="1">
      <alignment horizontal="left" vertical="center"/>
    </xf>
    <xf numFmtId="0" fontId="3" fillId="0" borderId="0" xfId="2" applyAlignment="1">
      <alignment horizontal="center" vertical="center"/>
    </xf>
    <xf numFmtId="178" fontId="3" fillId="0" borderId="0" xfId="2" applyNumberFormat="1">
      <alignment vertical="center"/>
    </xf>
    <xf numFmtId="0" fontId="24" fillId="0" borderId="0" xfId="2" applyFont="1" applyAlignment="1">
      <alignment horizontal="left" vertical="center"/>
    </xf>
    <xf numFmtId="0" fontId="25" fillId="0" borderId="0" xfId="2" applyFont="1">
      <alignment vertical="center"/>
    </xf>
    <xf numFmtId="0" fontId="25" fillId="0" borderId="0" xfId="2" applyFont="1" applyAlignment="1">
      <alignment horizontal="center" vertical="center"/>
    </xf>
    <xf numFmtId="178" fontId="25" fillId="0" borderId="0" xfId="2" applyNumberFormat="1" applyFont="1">
      <alignment vertical="center"/>
    </xf>
    <xf numFmtId="0" fontId="24" fillId="0" borderId="0" xfId="2" applyFont="1" applyAlignment="1">
      <alignment horizontal="right" vertical="center"/>
    </xf>
    <xf numFmtId="0" fontId="13" fillId="0" borderId="0" xfId="2" applyFont="1" applyAlignment="1">
      <alignment horizontal="justify" vertical="center"/>
    </xf>
    <xf numFmtId="0" fontId="14" fillId="0" borderId="0" xfId="2" applyFont="1">
      <alignment vertical="center"/>
    </xf>
    <xf numFmtId="0" fontId="15" fillId="0" borderId="0" xfId="2" applyFont="1" applyAlignment="1">
      <alignment horizontal="left" vertical="center"/>
    </xf>
    <xf numFmtId="0" fontId="16" fillId="0" borderId="0" xfId="2" applyFont="1" applyAlignment="1">
      <alignment horizontal="center" vertical="center"/>
    </xf>
    <xf numFmtId="0" fontId="16" fillId="0" borderId="0" xfId="2" applyFont="1">
      <alignment vertical="center"/>
    </xf>
    <xf numFmtId="0" fontId="14" fillId="0" borderId="0" xfId="2" applyFont="1" applyAlignment="1">
      <alignment horizontal="right" vertical="center"/>
    </xf>
    <xf numFmtId="0" fontId="17" fillId="0" borderId="0" xfId="2" applyFont="1" applyAlignment="1">
      <alignment horizontal="left" vertical="center"/>
    </xf>
    <xf numFmtId="57" fontId="3" fillId="0" borderId="0" xfId="2" applyNumberFormat="1">
      <alignment vertical="center"/>
    </xf>
    <xf numFmtId="179" fontId="3" fillId="0" borderId="0" xfId="2" applyNumberFormat="1">
      <alignment vertical="center"/>
    </xf>
    <xf numFmtId="0" fontId="14" fillId="0" borderId="0" xfId="2" applyFont="1" applyAlignment="1">
      <alignment horizontal="left" vertical="center"/>
    </xf>
    <xf numFmtId="0" fontId="14" fillId="0" borderId="0" xfId="2" applyFont="1" applyAlignment="1">
      <alignment horizontal="center" vertical="center"/>
    </xf>
    <xf numFmtId="0" fontId="15" fillId="0" borderId="12" xfId="2" applyFont="1" applyBorder="1" applyAlignment="1">
      <alignment horizontal="center" vertical="center" wrapText="1"/>
    </xf>
    <xf numFmtId="177" fontId="3" fillId="0" borderId="0" xfId="2" applyNumberFormat="1">
      <alignment vertical="center"/>
    </xf>
    <xf numFmtId="0" fontId="15" fillId="0" borderId="12" xfId="2" applyFont="1" applyBorder="1" applyAlignment="1">
      <alignment horizontal="left" vertical="center" shrinkToFit="1"/>
    </xf>
    <xf numFmtId="0" fontId="15" fillId="0" borderId="12" xfId="2" applyFont="1" applyBorder="1" applyAlignment="1">
      <alignment horizontal="left" vertical="center" wrapText="1"/>
    </xf>
    <xf numFmtId="180" fontId="15" fillId="0" borderId="12" xfId="2" applyNumberFormat="1" applyFont="1" applyBorder="1" applyAlignment="1">
      <alignment horizontal="right" vertical="center" wrapText="1"/>
    </xf>
    <xf numFmtId="177" fontId="15" fillId="0" borderId="12" xfId="2" applyNumberFormat="1" applyFont="1" applyBorder="1" applyAlignment="1">
      <alignment horizontal="center" vertical="center" wrapText="1"/>
    </xf>
    <xf numFmtId="178" fontId="15" fillId="0" borderId="12" xfId="2" applyNumberFormat="1" applyFont="1" applyBorder="1" applyAlignment="1">
      <alignment horizontal="right" vertical="center" wrapText="1"/>
    </xf>
    <xf numFmtId="181" fontId="15" fillId="0" borderId="12" xfId="2" applyNumberFormat="1" applyFont="1" applyBorder="1" applyAlignment="1">
      <alignment vertical="center" wrapText="1"/>
    </xf>
    <xf numFmtId="57" fontId="15" fillId="0" borderId="12" xfId="2" applyNumberFormat="1" applyFont="1" applyBorder="1" applyAlignment="1">
      <alignment horizontal="right" vertical="center" wrapText="1"/>
    </xf>
    <xf numFmtId="38" fontId="15" fillId="0" borderId="12" xfId="1" applyFont="1" applyFill="1" applyBorder="1" applyAlignment="1">
      <alignment horizontal="right" vertical="center" shrinkToFit="1"/>
    </xf>
    <xf numFmtId="0" fontId="19" fillId="0" borderId="12" xfId="2" applyFont="1" applyBorder="1" applyAlignment="1">
      <alignment horizontal="center" vertical="center" wrapText="1"/>
    </xf>
    <xf numFmtId="0" fontId="20" fillId="0" borderId="31" xfId="2" applyFont="1" applyBorder="1" applyAlignment="1">
      <alignment horizontal="center" vertical="center" wrapText="1"/>
    </xf>
    <xf numFmtId="0" fontId="20" fillId="0" borderId="31" xfId="2" applyFont="1" applyBorder="1" applyAlignment="1">
      <alignment horizontal="justify" vertical="center" wrapText="1"/>
    </xf>
    <xf numFmtId="182" fontId="21" fillId="0" borderId="12" xfId="2" applyNumberFormat="1" applyFont="1" applyBorder="1" applyAlignment="1">
      <alignment horizontal="right" vertical="center" shrinkToFit="1"/>
    </xf>
    <xf numFmtId="0" fontId="20" fillId="0" borderId="12" xfId="2" applyFont="1" applyBorder="1" applyAlignment="1">
      <alignment horizontal="left" vertical="center" wrapText="1"/>
    </xf>
    <xf numFmtId="178" fontId="22" fillId="0" borderId="0" xfId="2" applyNumberFormat="1" applyFont="1">
      <alignment vertical="center"/>
    </xf>
    <xf numFmtId="178" fontId="14" fillId="0" borderId="0" xfId="2" applyNumberFormat="1" applyFont="1" applyAlignment="1">
      <alignment horizontal="left" vertical="center"/>
    </xf>
    <xf numFmtId="178" fontId="14" fillId="0" borderId="0" xfId="2" applyNumberFormat="1" applyFont="1">
      <alignment vertical="center"/>
    </xf>
    <xf numFmtId="0" fontId="5" fillId="0" borderId="2" xfId="0" applyFont="1" applyBorder="1" applyAlignment="1">
      <alignment horizontal="center" vertical="center" justifyLastLine="1"/>
    </xf>
    <xf numFmtId="57" fontId="10" fillId="0" borderId="2" xfId="0" applyNumberFormat="1" applyFont="1" applyBorder="1">
      <alignment vertical="center"/>
    </xf>
    <xf numFmtId="0" fontId="10" fillId="0" borderId="2" xfId="0" applyFont="1" applyBorder="1" applyAlignment="1">
      <alignment vertical="center" wrapText="1"/>
    </xf>
    <xf numFmtId="0" fontId="0" fillId="0" borderId="1" xfId="0" applyBorder="1">
      <alignment vertical="center"/>
    </xf>
    <xf numFmtId="0" fontId="10" fillId="0" borderId="2" xfId="0" applyFont="1" applyBorder="1" applyAlignment="1">
      <alignment horizontal="left" vertical="center" wrapText="1"/>
    </xf>
    <xf numFmtId="0" fontId="9" fillId="0" borderId="2" xfId="0" applyFont="1" applyBorder="1" applyAlignment="1">
      <alignment horizontal="left" vertical="center" wrapText="1"/>
    </xf>
    <xf numFmtId="0" fontId="0" fillId="0" borderId="2" xfId="0" applyBorder="1" applyAlignment="1">
      <alignment horizontal="left" vertical="center" wrapText="1"/>
    </xf>
    <xf numFmtId="0" fontId="14" fillId="0" borderId="0" xfId="2" applyFont="1">
      <alignment vertical="center"/>
    </xf>
    <xf numFmtId="0" fontId="14" fillId="0" borderId="0" xfId="2" applyFont="1" applyAlignment="1">
      <alignment horizontal="left" vertical="center"/>
    </xf>
    <xf numFmtId="0" fontId="15" fillId="0" borderId="25" xfId="2" applyFont="1" applyBorder="1" applyAlignment="1">
      <alignment horizontal="center" vertical="center" shrinkToFit="1"/>
    </xf>
    <xf numFmtId="0" fontId="15" fillId="0" borderId="26" xfId="2" applyFont="1" applyBorder="1" applyAlignment="1">
      <alignment horizontal="center" vertical="center" shrinkToFit="1"/>
    </xf>
    <xf numFmtId="0" fontId="15" fillId="0" borderId="27" xfId="2" applyFont="1" applyBorder="1" applyAlignment="1">
      <alignment horizontal="center" vertical="center" shrinkToFit="1"/>
    </xf>
    <xf numFmtId="0" fontId="20" fillId="0" borderId="31" xfId="2" applyFont="1" applyBorder="1" applyAlignment="1">
      <alignment horizontal="justify" vertical="center" wrapText="1"/>
    </xf>
    <xf numFmtId="182" fontId="21" fillId="0" borderId="25" xfId="2" applyNumberFormat="1" applyFont="1" applyBorder="1" applyAlignment="1">
      <alignment horizontal="right" vertical="center" shrinkToFit="1"/>
    </xf>
    <xf numFmtId="182" fontId="21" fillId="0" borderId="27" xfId="2" applyNumberFormat="1" applyFont="1" applyBorder="1" applyAlignment="1">
      <alignment horizontal="right" vertical="center" shrinkToFit="1"/>
    </xf>
    <xf numFmtId="0" fontId="20" fillId="0" borderId="32" xfId="2" applyFont="1" applyBorder="1" applyAlignment="1">
      <alignment horizontal="center" vertical="center" wrapText="1"/>
    </xf>
    <xf numFmtId="0" fontId="20" fillId="0" borderId="33" xfId="2" applyFont="1" applyBorder="1" applyAlignment="1">
      <alignment horizontal="center" vertical="center" wrapText="1"/>
    </xf>
    <xf numFmtId="0" fontId="14" fillId="0" borderId="0" xfId="2" applyFont="1" applyAlignment="1">
      <alignment horizontal="center" vertical="center"/>
    </xf>
    <xf numFmtId="0" fontId="15" fillId="0" borderId="25" xfId="2" applyFont="1" applyBorder="1" applyAlignment="1">
      <alignment horizontal="left" vertical="center"/>
    </xf>
    <xf numFmtId="0" fontId="15" fillId="0" borderId="27" xfId="2" applyFont="1" applyBorder="1" applyAlignment="1">
      <alignment horizontal="left" vertical="center"/>
    </xf>
    <xf numFmtId="177" fontId="15" fillId="0" borderId="25" xfId="2" applyNumberFormat="1" applyFont="1" applyBorder="1" applyAlignment="1">
      <alignment horizontal="center" vertical="center" wrapText="1"/>
    </xf>
    <xf numFmtId="177" fontId="15" fillId="0" borderId="27" xfId="2" applyNumberFormat="1" applyFont="1" applyBorder="1" applyAlignment="1">
      <alignment horizontal="center" vertical="center" wrapText="1"/>
    </xf>
    <xf numFmtId="178" fontId="15" fillId="0" borderId="12" xfId="2" applyNumberFormat="1" applyFont="1" applyBorder="1" applyAlignment="1">
      <alignment horizontal="right" vertical="center" wrapText="1"/>
    </xf>
    <xf numFmtId="38" fontId="15" fillId="0" borderId="25" xfId="1" applyFont="1" applyFill="1" applyBorder="1" applyAlignment="1">
      <alignment horizontal="right" vertical="center" shrinkToFit="1"/>
    </xf>
    <xf numFmtId="38" fontId="15" fillId="0" borderId="27" xfId="1" applyFont="1" applyFill="1" applyBorder="1" applyAlignment="1">
      <alignment horizontal="right" vertical="center" shrinkToFit="1"/>
    </xf>
    <xf numFmtId="177" fontId="15" fillId="0" borderId="12" xfId="2" applyNumberFormat="1" applyFont="1" applyBorder="1" applyAlignment="1">
      <alignment horizontal="right" vertical="center" wrapText="1"/>
    </xf>
    <xf numFmtId="38" fontId="15" fillId="0" borderId="25" xfId="1" applyFont="1" applyFill="1" applyBorder="1" applyAlignment="1">
      <alignment horizontal="left" vertical="center" wrapText="1"/>
    </xf>
    <xf numFmtId="38" fontId="15" fillId="0" borderId="27" xfId="1" applyFont="1" applyFill="1" applyBorder="1" applyAlignment="1">
      <alignment horizontal="left" vertical="center" wrapText="1"/>
    </xf>
    <xf numFmtId="0" fontId="15" fillId="0" borderId="25" xfId="2" applyFont="1" applyBorder="1" applyAlignment="1">
      <alignment horizontal="left" vertical="center" wrapText="1"/>
    </xf>
    <xf numFmtId="0" fontId="13" fillId="0" borderId="13" xfId="2" applyFont="1" applyBorder="1" applyAlignment="1">
      <alignment horizontal="center" vertical="center" wrapText="1"/>
    </xf>
    <xf numFmtId="0" fontId="13" fillId="0" borderId="28" xfId="2" applyFont="1" applyBorder="1" applyAlignment="1">
      <alignment horizontal="center" vertical="center" wrapText="1"/>
    </xf>
    <xf numFmtId="0" fontId="13" fillId="0" borderId="19" xfId="2" applyFont="1" applyBorder="1" applyAlignment="1">
      <alignment horizontal="center" vertical="center" wrapText="1"/>
    </xf>
    <xf numFmtId="0" fontId="15" fillId="0" borderId="12" xfId="2" applyFont="1" applyBorder="1" applyAlignment="1">
      <alignment horizontal="left" vertical="center" wrapText="1" shrinkToFit="1"/>
    </xf>
    <xf numFmtId="0" fontId="15" fillId="0" borderId="12" xfId="2" applyFont="1" applyBorder="1" applyAlignment="1">
      <alignment horizontal="left" vertical="center" shrinkToFit="1"/>
    </xf>
    <xf numFmtId="0" fontId="13" fillId="0" borderId="14"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30"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24" xfId="2" applyFont="1" applyBorder="1" applyAlignment="1">
      <alignment horizontal="center" vertical="center" wrapText="1"/>
    </xf>
    <xf numFmtId="0" fontId="26" fillId="0" borderId="0" xfId="2" applyFont="1" applyAlignment="1">
      <alignment horizontal="center" vertical="center"/>
    </xf>
    <xf numFmtId="0" fontId="13" fillId="0" borderId="0" xfId="2" applyFont="1" applyAlignment="1">
      <alignment horizontal="justify" vertical="center" wrapText="1"/>
    </xf>
    <xf numFmtId="0" fontId="15" fillId="0" borderId="12" xfId="2" applyFont="1" applyBorder="1" applyAlignment="1">
      <alignment horizontal="center" vertical="center" wrapText="1"/>
    </xf>
    <xf numFmtId="0" fontId="13"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5"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21" xfId="2" applyFont="1" applyBorder="1" applyAlignment="1">
      <alignment horizontal="center" vertical="center" wrapText="1"/>
    </xf>
    <xf numFmtId="0" fontId="15" fillId="0" borderId="22" xfId="2" applyFont="1" applyBorder="1" applyAlignment="1">
      <alignment horizontal="center" vertical="center" wrapText="1"/>
    </xf>
    <xf numFmtId="0" fontId="15" fillId="0" borderId="2" xfId="2" applyFont="1" applyBorder="1" applyAlignment="1">
      <alignment horizontal="center" vertical="center" wrapText="1"/>
    </xf>
    <xf numFmtId="0" fontId="13" fillId="0" borderId="17" xfId="2" applyFont="1" applyBorder="1" applyAlignment="1">
      <alignment horizontal="right" vertical="center" wrapText="1"/>
    </xf>
    <xf numFmtId="0" fontId="13" fillId="0" borderId="15" xfId="2" applyFont="1" applyBorder="1" applyAlignment="1">
      <alignment horizontal="right" vertical="center" wrapText="1"/>
    </xf>
    <xf numFmtId="0" fontId="13" fillId="0" borderId="23" xfId="2" applyFont="1" applyBorder="1" applyAlignment="1">
      <alignment horizontal="right" vertical="center" wrapText="1"/>
    </xf>
    <xf numFmtId="0" fontId="13" fillId="0" borderId="21" xfId="2" applyFont="1" applyBorder="1" applyAlignment="1">
      <alignment horizontal="right" vertical="center" wrapText="1"/>
    </xf>
    <xf numFmtId="0" fontId="13" fillId="0" borderId="15" xfId="2" applyFont="1" applyBorder="1" applyAlignment="1">
      <alignment horizontal="center" vertical="center" wrapText="1"/>
    </xf>
    <xf numFmtId="0" fontId="13" fillId="0" borderId="21" xfId="2" applyFont="1" applyBorder="1" applyAlignment="1">
      <alignment horizontal="center" vertical="center" wrapText="1"/>
    </xf>
    <xf numFmtId="0" fontId="18" fillId="0" borderId="15"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1" xfId="2" applyFont="1" applyBorder="1" applyAlignment="1">
      <alignment horizontal="center" vertical="center" wrapText="1"/>
    </xf>
    <xf numFmtId="0" fontId="18" fillId="0" borderId="24" xfId="2" applyFont="1" applyBorder="1" applyAlignment="1">
      <alignment horizontal="center" vertical="center" wrapText="1"/>
    </xf>
    <xf numFmtId="0" fontId="14" fillId="0" borderId="25"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7"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20" xfId="2" applyFont="1" applyBorder="1" applyAlignment="1">
      <alignment horizontal="center" vertical="center" wrapText="1"/>
    </xf>
    <xf numFmtId="0" fontId="14" fillId="0" borderId="13" xfId="2" applyFont="1" applyBorder="1" applyAlignment="1">
      <alignment horizontal="center" vertical="center" wrapText="1"/>
    </xf>
    <xf numFmtId="178" fontId="14" fillId="0" borderId="13" xfId="2" applyNumberFormat="1" applyFont="1" applyBorder="1" applyAlignment="1">
      <alignment horizontal="center" vertical="center" wrapText="1"/>
    </xf>
    <xf numFmtId="178" fontId="13" fillId="0" borderId="28" xfId="2" applyNumberFormat="1" applyFont="1" applyBorder="1" applyAlignment="1">
      <alignment horizontal="center" vertical="center" wrapText="1"/>
    </xf>
    <xf numFmtId="0" fontId="19" fillId="0" borderId="20" xfId="2" applyFont="1" applyBorder="1" applyAlignment="1">
      <alignment horizontal="center" vertical="center"/>
    </xf>
    <xf numFmtId="0" fontId="19" fillId="0" borderId="24" xfId="2" applyFont="1" applyBorder="1" applyAlignment="1">
      <alignment horizontal="center" vertical="center"/>
    </xf>
    <xf numFmtId="0" fontId="3" fillId="0" borderId="20" xfId="2" applyBorder="1" applyAlignment="1">
      <alignment horizontal="center" vertical="center"/>
    </xf>
    <xf numFmtId="0" fontId="3" fillId="0" borderId="24" xfId="2" applyBorder="1" applyAlignment="1">
      <alignment horizontal="center" vertical="center"/>
    </xf>
    <xf numFmtId="0" fontId="5"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11" xfId="0" applyBorder="1" applyAlignment="1">
      <alignment horizontal="center" vertical="center" justifyLastLine="1"/>
    </xf>
    <xf numFmtId="0" fontId="6" fillId="0" borderId="0" xfId="3" applyFont="1" applyAlignment="1">
      <alignment horizontal="left"/>
    </xf>
    <xf numFmtId="0" fontId="7" fillId="0" borderId="0" xfId="0" applyFont="1" applyAlignment="1"/>
    <xf numFmtId="0" fontId="5" fillId="0" borderId="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0" fillId="0" borderId="2" xfId="0" applyBorder="1" applyAlignment="1">
      <alignment horizontal="center" vertical="center" wrapText="1" justifyLastLine="1"/>
    </xf>
    <xf numFmtId="0" fontId="0" fillId="0" borderId="2" xfId="0" applyBorder="1" applyAlignment="1">
      <alignment horizontal="center" vertical="center" justifyLastLine="1"/>
    </xf>
    <xf numFmtId="0" fontId="5" fillId="0" borderId="2" xfId="0" applyFont="1" applyBorder="1" applyAlignment="1">
      <alignment horizontal="center" vertical="center" justifyLastLine="1"/>
    </xf>
    <xf numFmtId="0" fontId="5" fillId="0" borderId="1" xfId="0" applyFont="1" applyBorder="1">
      <alignment vertical="center"/>
    </xf>
    <xf numFmtId="178" fontId="15" fillId="0" borderId="12" xfId="2" applyNumberFormat="1" applyFont="1" applyBorder="1" applyAlignment="1" applyProtection="1">
      <alignment horizontal="right" vertical="center" wrapText="1"/>
    </xf>
    <xf numFmtId="178" fontId="15" fillId="0" borderId="12" xfId="2" applyNumberFormat="1" applyFont="1" applyBorder="1" applyAlignment="1" applyProtection="1">
      <alignment horizontal="right" vertical="center" wrapText="1"/>
    </xf>
    <xf numFmtId="182" fontId="21" fillId="0" borderId="12" xfId="2" applyNumberFormat="1" applyFont="1" applyBorder="1" applyAlignment="1" applyProtection="1">
      <alignment horizontal="right" vertical="center" shrinkToFit="1"/>
    </xf>
    <xf numFmtId="182" fontId="21" fillId="0" borderId="25" xfId="2" applyNumberFormat="1" applyFont="1" applyBorder="1" applyAlignment="1" applyProtection="1">
      <alignment horizontal="right" vertical="center" shrinkToFit="1"/>
    </xf>
    <xf numFmtId="182" fontId="21" fillId="0" borderId="27" xfId="2" applyNumberFormat="1" applyFont="1" applyBorder="1" applyAlignment="1" applyProtection="1">
      <alignment horizontal="right" vertical="center" shrinkToFit="1"/>
    </xf>
    <xf numFmtId="0" fontId="15" fillId="0" borderId="14" xfId="2" applyFont="1" applyBorder="1" applyAlignment="1" applyProtection="1">
      <alignment horizontal="center" vertical="center" wrapText="1"/>
      <protection locked="0"/>
    </xf>
    <xf numFmtId="0" fontId="15" fillId="0" borderId="15" xfId="2" applyFont="1" applyBorder="1" applyAlignment="1" applyProtection="1">
      <alignment horizontal="center" vertical="center" wrapText="1"/>
      <protection locked="0"/>
    </xf>
    <xf numFmtId="0" fontId="15" fillId="0" borderId="16" xfId="2" applyFont="1" applyBorder="1" applyAlignment="1" applyProtection="1">
      <alignment horizontal="center" vertical="center" wrapText="1"/>
      <protection locked="0"/>
    </xf>
    <xf numFmtId="0" fontId="15" fillId="0" borderId="20" xfId="2" applyFont="1" applyBorder="1" applyAlignment="1" applyProtection="1">
      <alignment horizontal="center" vertical="center" wrapText="1"/>
      <protection locked="0"/>
    </xf>
    <xf numFmtId="0" fontId="15" fillId="0" borderId="21" xfId="2" applyFont="1" applyBorder="1" applyAlignment="1" applyProtection="1">
      <alignment horizontal="center" vertical="center" wrapText="1"/>
      <protection locked="0"/>
    </xf>
    <xf numFmtId="0" fontId="15" fillId="0" borderId="22" xfId="2" applyFont="1" applyBorder="1" applyAlignment="1" applyProtection="1">
      <alignment horizontal="center" vertical="center" wrapText="1"/>
      <protection locked="0"/>
    </xf>
    <xf numFmtId="0" fontId="13" fillId="0" borderId="17" xfId="2" applyFont="1" applyBorder="1" applyAlignment="1" applyProtection="1">
      <alignment horizontal="right" vertical="center" wrapText="1"/>
      <protection locked="0"/>
    </xf>
    <xf numFmtId="0" fontId="13" fillId="0" borderId="15" xfId="2" applyFont="1" applyBorder="1" applyAlignment="1" applyProtection="1">
      <alignment horizontal="right" vertical="center" wrapText="1"/>
      <protection locked="0"/>
    </xf>
    <xf numFmtId="0" fontId="13" fillId="0" borderId="23" xfId="2" applyFont="1" applyBorder="1" applyAlignment="1" applyProtection="1">
      <alignment horizontal="right" vertical="center" wrapText="1"/>
      <protection locked="0"/>
    </xf>
    <xf numFmtId="0" fontId="13" fillId="0" borderId="21" xfId="2" applyFont="1" applyBorder="1" applyAlignment="1" applyProtection="1">
      <alignment horizontal="right" vertical="center" wrapText="1"/>
      <protection locked="0"/>
    </xf>
    <xf numFmtId="0" fontId="15" fillId="0" borderId="12" xfId="2" applyFont="1" applyBorder="1" applyAlignment="1" applyProtection="1">
      <alignment horizontal="center" vertical="center" wrapText="1"/>
      <protection locked="0"/>
    </xf>
    <xf numFmtId="0" fontId="15" fillId="0" borderId="12" xfId="2" applyFont="1" applyBorder="1" applyAlignment="1" applyProtection="1">
      <alignment horizontal="left" vertical="center" wrapText="1" shrinkToFit="1"/>
      <protection locked="0"/>
    </xf>
    <xf numFmtId="0" fontId="15" fillId="0" borderId="12" xfId="2" applyFont="1" applyBorder="1" applyAlignment="1" applyProtection="1">
      <alignment horizontal="left" vertical="center" shrinkToFit="1"/>
      <protection locked="0"/>
    </xf>
    <xf numFmtId="0" fontId="15" fillId="0" borderId="12" xfId="2" applyFont="1" applyBorder="1" applyAlignment="1" applyProtection="1">
      <alignment horizontal="left" vertical="center" wrapText="1"/>
      <protection locked="0"/>
    </xf>
    <xf numFmtId="180" fontId="15" fillId="0" borderId="12" xfId="2" applyNumberFormat="1" applyFont="1" applyBorder="1" applyAlignment="1" applyProtection="1">
      <alignment horizontal="right" vertical="center" wrapText="1"/>
      <protection locked="0"/>
    </xf>
    <xf numFmtId="177" fontId="15" fillId="0" borderId="25" xfId="2" applyNumberFormat="1" applyFont="1" applyBorder="1" applyAlignment="1" applyProtection="1">
      <alignment horizontal="center" vertical="center" wrapText="1"/>
      <protection locked="0"/>
    </xf>
    <xf numFmtId="177" fontId="15" fillId="0" borderId="27" xfId="2" applyNumberFormat="1" applyFont="1" applyBorder="1" applyAlignment="1" applyProtection="1">
      <alignment horizontal="center" vertical="center" wrapText="1"/>
      <protection locked="0"/>
    </xf>
    <xf numFmtId="177" fontId="15" fillId="0" borderId="12" xfId="2" applyNumberFormat="1" applyFont="1" applyBorder="1" applyAlignment="1" applyProtection="1">
      <alignment horizontal="center" vertical="center" wrapText="1"/>
      <protection locked="0"/>
    </xf>
    <xf numFmtId="178" fontId="15" fillId="0" borderId="12" xfId="2" applyNumberFormat="1" applyFont="1" applyBorder="1" applyAlignment="1" applyProtection="1">
      <alignment horizontal="right" vertical="center" wrapText="1"/>
      <protection locked="0"/>
    </xf>
    <xf numFmtId="0" fontId="15" fillId="0" borderId="25" xfId="2" applyFont="1" applyBorder="1" applyAlignment="1" applyProtection="1">
      <alignment horizontal="left" vertical="center" wrapText="1"/>
      <protection locked="0"/>
    </xf>
    <xf numFmtId="0" fontId="15" fillId="0" borderId="27" xfId="2" applyFont="1" applyBorder="1" applyAlignment="1" applyProtection="1">
      <alignment horizontal="left" vertical="center"/>
      <protection locked="0"/>
    </xf>
    <xf numFmtId="0" fontId="15" fillId="0" borderId="12" xfId="2" applyFont="1" applyBorder="1" applyAlignment="1" applyProtection="1">
      <alignment horizontal="left" vertical="center" shrinkToFit="1"/>
      <protection locked="0"/>
    </xf>
    <xf numFmtId="38" fontId="15" fillId="0" borderId="12" xfId="1" applyFont="1" applyFill="1" applyBorder="1" applyAlignment="1" applyProtection="1">
      <alignment horizontal="right" vertical="center" shrinkToFit="1"/>
      <protection locked="0"/>
    </xf>
    <xf numFmtId="0" fontId="15" fillId="0" borderId="25" xfId="2" applyFont="1" applyBorder="1" applyAlignment="1" applyProtection="1">
      <alignment horizontal="left" vertical="center"/>
      <protection locked="0"/>
    </xf>
    <xf numFmtId="0" fontId="19" fillId="0" borderId="12" xfId="2" applyFont="1" applyBorder="1" applyAlignment="1" applyProtection="1">
      <alignment horizontal="center" vertical="center" wrapText="1"/>
      <protection locked="0"/>
    </xf>
    <xf numFmtId="178" fontId="15" fillId="0" borderId="12" xfId="2" applyNumberFormat="1" applyFont="1" applyBorder="1" applyAlignment="1" applyProtection="1">
      <alignment horizontal="right" vertical="center" wrapText="1"/>
      <protection locked="0"/>
    </xf>
    <xf numFmtId="181" fontId="15" fillId="0" borderId="12" xfId="2" applyNumberFormat="1" applyFont="1" applyBorder="1" applyAlignment="1" applyProtection="1">
      <alignment vertical="center" wrapText="1"/>
      <protection locked="0"/>
    </xf>
    <xf numFmtId="38" fontId="15" fillId="0" borderId="25" xfId="1" applyFont="1" applyFill="1" applyBorder="1" applyAlignment="1" applyProtection="1">
      <alignment horizontal="right" vertical="center" shrinkToFit="1"/>
      <protection locked="0"/>
    </xf>
    <xf numFmtId="38" fontId="15" fillId="0" borderId="27" xfId="1" applyFont="1" applyFill="1" applyBorder="1" applyAlignment="1" applyProtection="1">
      <alignment horizontal="right" vertical="center" shrinkToFit="1"/>
      <protection locked="0"/>
    </xf>
    <xf numFmtId="38" fontId="15" fillId="0" borderId="25" xfId="1" applyFont="1" applyFill="1" applyBorder="1" applyAlignment="1" applyProtection="1">
      <alignment horizontal="left" vertical="center" wrapText="1"/>
      <protection locked="0"/>
    </xf>
    <xf numFmtId="38" fontId="15" fillId="0" borderId="27" xfId="1" applyFont="1" applyFill="1" applyBorder="1" applyAlignment="1" applyProtection="1">
      <alignment horizontal="left" vertical="center" wrapText="1"/>
      <protection locked="0"/>
    </xf>
    <xf numFmtId="57" fontId="15" fillId="0" borderId="12" xfId="2" applyNumberFormat="1" applyFont="1" applyBorder="1" applyAlignment="1" applyProtection="1">
      <alignment horizontal="right" vertical="center" wrapText="1"/>
      <protection locked="0"/>
    </xf>
    <xf numFmtId="0" fontId="20" fillId="0" borderId="12" xfId="2" applyFont="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9"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3" fontId="9" fillId="0" borderId="2" xfId="0" applyNumberFormat="1" applyFont="1" applyBorder="1" applyAlignment="1" applyProtection="1">
      <alignment horizontal="center" vertical="center"/>
      <protection locked="0"/>
    </xf>
    <xf numFmtId="57" fontId="0" fillId="0" borderId="2" xfId="0" applyNumberFormat="1" applyBorder="1" applyProtection="1">
      <alignment vertical="center"/>
      <protection locked="0"/>
    </xf>
    <xf numFmtId="176" fontId="9" fillId="0" borderId="2" xfId="0" applyNumberFormat="1" applyFont="1" applyBorder="1" applyAlignment="1" applyProtection="1">
      <alignment horizontal="center" vertical="center"/>
      <protection locked="0"/>
    </xf>
    <xf numFmtId="0" fontId="11" fillId="0" borderId="2" xfId="0" applyFont="1" applyBorder="1" applyProtection="1">
      <alignment vertical="center"/>
      <protection locked="0"/>
    </xf>
    <xf numFmtId="57" fontId="9" fillId="0" borderId="2" xfId="0" applyNumberFormat="1" applyFont="1" applyBorder="1" applyProtection="1">
      <alignment vertical="center"/>
      <protection locked="0"/>
    </xf>
    <xf numFmtId="57" fontId="10" fillId="0" borderId="2" xfId="0" applyNumberFormat="1" applyFont="1" applyBorder="1" applyProtection="1">
      <alignment vertical="center"/>
      <protection locked="0"/>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left" vertical="center" wrapText="1"/>
      <protection locked="0"/>
    </xf>
    <xf numFmtId="0" fontId="10" fillId="0" borderId="2" xfId="0" applyFont="1" applyBorder="1" applyProtection="1">
      <alignment vertical="center"/>
      <protection locked="0"/>
    </xf>
    <xf numFmtId="0" fontId="0" fillId="0" borderId="2" xfId="0"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Protection="1">
      <alignment vertical="center"/>
      <protection locked="0"/>
    </xf>
    <xf numFmtId="0" fontId="0" fillId="0" borderId="10" xfId="0" applyBorder="1" applyAlignment="1">
      <alignment horizontal="center" vertical="center" wrapText="1" justifyLastLine="1"/>
    </xf>
    <xf numFmtId="0" fontId="2" fillId="0" borderId="1" xfId="0" applyFont="1" applyBorder="1" applyAlignment="1">
      <alignment horizontal="distributed" vertical="center"/>
    </xf>
    <xf numFmtId="0" fontId="2" fillId="0" borderId="1" xfId="0" applyFont="1" applyBorder="1" applyAlignment="1">
      <alignment horizontal="left" vertical="center"/>
    </xf>
  </cellXfs>
  <cellStyles count="4">
    <cellStyle name="桁区切り 2" xfId="1" xr:uid="{F01A3B26-98F2-4ADC-819B-28BBF7C72098}"/>
    <cellStyle name="標準" xfId="0" builtinId="0"/>
    <cellStyle name="標準 2" xfId="2" xr:uid="{7D4879A2-BD60-4929-9A0B-890BF243DA86}"/>
    <cellStyle name="標準_出納帳20061221" xfId="3" xr:uid="{F18548A6-7AE9-4272-AC86-5AB6297066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38100</xdr:colOff>
      <xdr:row>4</xdr:row>
      <xdr:rowOff>0</xdr:rowOff>
    </xdr:from>
    <xdr:to>
      <xdr:col>8</xdr:col>
      <xdr:colOff>0</xdr:colOff>
      <xdr:row>4</xdr:row>
      <xdr:rowOff>0</xdr:rowOff>
    </xdr:to>
    <xdr:sp macro="" textlink="">
      <xdr:nvSpPr>
        <xdr:cNvPr id="2" name="Line 2">
          <a:extLst>
            <a:ext uri="{FF2B5EF4-FFF2-40B4-BE49-F238E27FC236}">
              <a16:creationId xmlns:a16="http://schemas.microsoft.com/office/drawing/2014/main" id="{FF6B581C-7CE1-44BB-853A-2A0A39EC1CEF}"/>
            </a:ext>
          </a:extLst>
        </xdr:cNvPr>
        <xdr:cNvSpPr>
          <a:spLocks noChangeShapeType="1"/>
        </xdr:cNvSpPr>
      </xdr:nvSpPr>
      <xdr:spPr bwMode="auto">
        <a:xfrm flipV="1">
          <a:off x="5897880" y="1066800"/>
          <a:ext cx="6705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30480</xdr:colOff>
      <xdr:row>4</xdr:row>
      <xdr:rowOff>0</xdr:rowOff>
    </xdr:from>
    <xdr:to>
      <xdr:col>8</xdr:col>
      <xdr:colOff>7620</xdr:colOff>
      <xdr:row>4</xdr:row>
      <xdr:rowOff>0</xdr:rowOff>
    </xdr:to>
    <xdr:sp macro="" textlink="">
      <xdr:nvSpPr>
        <xdr:cNvPr id="3" name="Line 3">
          <a:extLst>
            <a:ext uri="{FF2B5EF4-FFF2-40B4-BE49-F238E27FC236}">
              <a16:creationId xmlns:a16="http://schemas.microsoft.com/office/drawing/2014/main" id="{5ECEC850-4F03-4C96-930B-E478CCF02375}"/>
            </a:ext>
          </a:extLst>
        </xdr:cNvPr>
        <xdr:cNvSpPr>
          <a:spLocks noChangeShapeType="1"/>
        </xdr:cNvSpPr>
      </xdr:nvSpPr>
      <xdr:spPr bwMode="auto">
        <a:xfrm flipV="1">
          <a:off x="5890260" y="1066800"/>
          <a:ext cx="685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xdr:colOff>
      <xdr:row>4</xdr:row>
      <xdr:rowOff>0</xdr:rowOff>
    </xdr:from>
    <xdr:to>
      <xdr:col>7</xdr:col>
      <xdr:colOff>708660</xdr:colOff>
      <xdr:row>4</xdr:row>
      <xdr:rowOff>0</xdr:rowOff>
    </xdr:to>
    <xdr:sp macro="" textlink="">
      <xdr:nvSpPr>
        <xdr:cNvPr id="4" name="Line 4">
          <a:extLst>
            <a:ext uri="{FF2B5EF4-FFF2-40B4-BE49-F238E27FC236}">
              <a16:creationId xmlns:a16="http://schemas.microsoft.com/office/drawing/2014/main" id="{1A9DD44E-7776-44E4-951C-412EE3363AFF}"/>
            </a:ext>
          </a:extLst>
        </xdr:cNvPr>
        <xdr:cNvSpPr>
          <a:spLocks noChangeShapeType="1"/>
        </xdr:cNvSpPr>
      </xdr:nvSpPr>
      <xdr:spPr bwMode="auto">
        <a:xfrm flipV="1">
          <a:off x="5867400" y="1066800"/>
          <a:ext cx="7010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4</xdr:row>
      <xdr:rowOff>0</xdr:rowOff>
    </xdr:from>
    <xdr:to>
      <xdr:col>8</xdr:col>
      <xdr:colOff>0</xdr:colOff>
      <xdr:row>4</xdr:row>
      <xdr:rowOff>0</xdr:rowOff>
    </xdr:to>
    <xdr:sp macro="" textlink="">
      <xdr:nvSpPr>
        <xdr:cNvPr id="1113" name="Line 2">
          <a:extLst>
            <a:ext uri="{FF2B5EF4-FFF2-40B4-BE49-F238E27FC236}">
              <a16:creationId xmlns:a16="http://schemas.microsoft.com/office/drawing/2014/main" id="{D697FD8E-C960-3FF8-EC29-F0FED736FD8A}"/>
            </a:ext>
          </a:extLst>
        </xdr:cNvPr>
        <xdr:cNvSpPr>
          <a:spLocks noChangeShapeType="1"/>
        </xdr:cNvSpPr>
      </xdr:nvSpPr>
      <xdr:spPr bwMode="auto">
        <a:xfrm flipV="1">
          <a:off x="5897880" y="1066800"/>
          <a:ext cx="6705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30480</xdr:colOff>
      <xdr:row>4</xdr:row>
      <xdr:rowOff>0</xdr:rowOff>
    </xdr:from>
    <xdr:to>
      <xdr:col>8</xdr:col>
      <xdr:colOff>7620</xdr:colOff>
      <xdr:row>4</xdr:row>
      <xdr:rowOff>0</xdr:rowOff>
    </xdr:to>
    <xdr:sp macro="" textlink="">
      <xdr:nvSpPr>
        <xdr:cNvPr id="1114" name="Line 3">
          <a:extLst>
            <a:ext uri="{FF2B5EF4-FFF2-40B4-BE49-F238E27FC236}">
              <a16:creationId xmlns:a16="http://schemas.microsoft.com/office/drawing/2014/main" id="{A8B07878-4F2A-38B3-A3EA-5D7C0948A0F8}"/>
            </a:ext>
          </a:extLst>
        </xdr:cNvPr>
        <xdr:cNvSpPr>
          <a:spLocks noChangeShapeType="1"/>
        </xdr:cNvSpPr>
      </xdr:nvSpPr>
      <xdr:spPr bwMode="auto">
        <a:xfrm flipV="1">
          <a:off x="5890260" y="1066800"/>
          <a:ext cx="685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7620</xdr:colOff>
      <xdr:row>4</xdr:row>
      <xdr:rowOff>0</xdr:rowOff>
    </xdr:from>
    <xdr:to>
      <xdr:col>7</xdr:col>
      <xdr:colOff>708660</xdr:colOff>
      <xdr:row>4</xdr:row>
      <xdr:rowOff>0</xdr:rowOff>
    </xdr:to>
    <xdr:sp macro="" textlink="">
      <xdr:nvSpPr>
        <xdr:cNvPr id="1115" name="Line 4">
          <a:extLst>
            <a:ext uri="{FF2B5EF4-FFF2-40B4-BE49-F238E27FC236}">
              <a16:creationId xmlns:a16="http://schemas.microsoft.com/office/drawing/2014/main" id="{AAFBBA9C-5640-04CA-09A3-36BBE8594AED}"/>
            </a:ext>
          </a:extLst>
        </xdr:cNvPr>
        <xdr:cNvSpPr>
          <a:spLocks noChangeShapeType="1"/>
        </xdr:cNvSpPr>
      </xdr:nvSpPr>
      <xdr:spPr bwMode="auto">
        <a:xfrm flipV="1">
          <a:off x="5867400" y="1066800"/>
          <a:ext cx="7010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6E23-1346-4485-BBEC-06251B6901C8}">
  <sheetPr>
    <pageSetUpPr fitToPage="1"/>
  </sheetPr>
  <dimension ref="A1:L18"/>
  <sheetViews>
    <sheetView showGridLines="0" tabSelected="1" zoomScaleNormal="100" zoomScaleSheetLayoutView="100" workbookViewId="0">
      <selection activeCell="J12" sqref="J12"/>
    </sheetView>
  </sheetViews>
  <sheetFormatPr defaultColWidth="9" defaultRowHeight="13.2"/>
  <cols>
    <col min="1" max="1" width="5.44140625" style="9" bestFit="1" customWidth="1"/>
    <col min="2" max="2" width="21.33203125" style="9" customWidth="1"/>
    <col min="3" max="3" width="20.44140625" style="9" customWidth="1"/>
    <col min="4" max="4" width="7.88671875" style="10" customWidth="1"/>
    <col min="5" max="5" width="5.44140625" style="10" bestFit="1" customWidth="1"/>
    <col min="6" max="6" width="13.21875" style="10" bestFit="1" customWidth="1"/>
    <col min="7" max="7" width="11.6640625" style="9" bestFit="1" customWidth="1"/>
    <col min="8" max="8" width="8.109375" style="10" customWidth="1"/>
    <col min="9" max="9" width="11.6640625" style="9" bestFit="1" customWidth="1"/>
    <col min="10" max="10" width="12.44140625" style="9" customWidth="1"/>
    <col min="11" max="11" width="22.77734375" style="9" customWidth="1"/>
    <col min="12" max="12" width="15.5546875" style="9" customWidth="1"/>
    <col min="13" max="16384" width="9" style="9"/>
  </cols>
  <sheetData>
    <row r="1" spans="1:12" s="1" customFormat="1" ht="27" customHeight="1" thickTop="1" thickBot="1">
      <c r="A1" s="139" t="s">
        <v>25</v>
      </c>
      <c r="B1" s="140"/>
      <c r="C1" s="141"/>
      <c r="D1" s="143"/>
      <c r="E1" s="144"/>
      <c r="F1" s="144"/>
      <c r="G1" s="5"/>
      <c r="H1" s="6"/>
      <c r="I1" s="206" t="s">
        <v>9</v>
      </c>
      <c r="J1" s="206"/>
      <c r="K1" s="65"/>
      <c r="L1" s="150"/>
    </row>
    <row r="2" spans="1:12" s="1" customFormat="1" ht="18" customHeight="1" thickTop="1">
      <c r="D2" s="2"/>
      <c r="E2" s="2"/>
      <c r="F2" s="2"/>
      <c r="H2" s="2"/>
    </row>
    <row r="3" spans="1:12" s="3" customFormat="1" ht="21.75" customHeight="1">
      <c r="A3" s="137" t="s">
        <v>5</v>
      </c>
      <c r="B3" s="137" t="s">
        <v>3</v>
      </c>
      <c r="C3" s="137" t="s">
        <v>4</v>
      </c>
      <c r="D3" s="137" t="s">
        <v>0</v>
      </c>
      <c r="E3" s="137" t="s">
        <v>1</v>
      </c>
      <c r="F3" s="145" t="s">
        <v>8</v>
      </c>
      <c r="G3" s="146"/>
      <c r="H3" s="205" t="s">
        <v>92</v>
      </c>
      <c r="I3" s="147" t="s">
        <v>11</v>
      </c>
      <c r="J3" s="149" t="s">
        <v>86</v>
      </c>
      <c r="K3" s="149"/>
      <c r="L3" s="137" t="s">
        <v>2</v>
      </c>
    </row>
    <row r="4" spans="1:12" s="3" customFormat="1" ht="21.75" customHeight="1">
      <c r="A4" s="138"/>
      <c r="B4" s="138"/>
      <c r="C4" s="138"/>
      <c r="D4" s="138"/>
      <c r="E4" s="138"/>
      <c r="F4" s="4" t="s">
        <v>6</v>
      </c>
      <c r="G4" s="4" t="s">
        <v>7</v>
      </c>
      <c r="H4" s="142"/>
      <c r="I4" s="148"/>
      <c r="J4" s="62" t="s">
        <v>87</v>
      </c>
      <c r="K4" s="4" t="s">
        <v>88</v>
      </c>
      <c r="L4" s="138"/>
    </row>
    <row r="5" spans="1:12" ht="43.5" customHeight="1">
      <c r="A5" s="8">
        <v>1</v>
      </c>
      <c r="B5" s="189"/>
      <c r="C5" s="190"/>
      <c r="D5" s="191"/>
      <c r="E5" s="192"/>
      <c r="F5" s="193"/>
      <c r="G5" s="194"/>
      <c r="H5" s="195"/>
      <c r="I5" s="11" t="str">
        <f>IF(H5="","",DATE(YEAR(G5)+H5,MONTH(G5),DAY(G5)))</f>
        <v/>
      </c>
      <c r="J5" s="198"/>
      <c r="K5" s="199"/>
      <c r="L5" s="200"/>
    </row>
    <row r="6" spans="1:12" ht="43.5" customHeight="1">
      <c r="A6" s="8">
        <v>2</v>
      </c>
      <c r="B6" s="190"/>
      <c r="C6" s="196"/>
      <c r="D6" s="191"/>
      <c r="E6" s="192"/>
      <c r="F6" s="193"/>
      <c r="G6" s="197"/>
      <c r="H6" s="195"/>
      <c r="I6" s="11" t="str">
        <f t="shared" ref="I6:I17" si="0">IF(H6="","",DATE(YEAR(G6)+H6,MONTH(G6),DAY(G6)))</f>
        <v/>
      </c>
      <c r="J6" s="201"/>
      <c r="K6" s="201"/>
      <c r="L6" s="202"/>
    </row>
    <row r="7" spans="1:12" ht="43.5" customHeight="1">
      <c r="A7" s="8">
        <v>3</v>
      </c>
      <c r="B7" s="190"/>
      <c r="C7" s="196"/>
      <c r="D7" s="191"/>
      <c r="E7" s="192"/>
      <c r="F7" s="193"/>
      <c r="G7" s="197"/>
      <c r="H7" s="195"/>
      <c r="I7" s="11" t="str">
        <f t="shared" si="0"/>
        <v/>
      </c>
      <c r="J7" s="198"/>
      <c r="K7" s="201"/>
      <c r="L7" s="203"/>
    </row>
    <row r="8" spans="1:12" ht="43.5" customHeight="1">
      <c r="A8" s="8">
        <v>4</v>
      </c>
      <c r="B8" s="190"/>
      <c r="C8" s="196"/>
      <c r="D8" s="191"/>
      <c r="E8" s="192"/>
      <c r="F8" s="193"/>
      <c r="G8" s="197"/>
      <c r="H8" s="195"/>
      <c r="I8" s="11" t="str">
        <f t="shared" ref="I8:I10" si="1">IF(H8="","",DATE(YEAR(G8)+H8,MONTH(G8),DAY(G8)))</f>
        <v/>
      </c>
      <c r="J8" s="198"/>
      <c r="K8" s="201"/>
      <c r="L8" s="203"/>
    </row>
    <row r="9" spans="1:12" ht="43.5" customHeight="1">
      <c r="A9" s="8">
        <v>5</v>
      </c>
      <c r="B9" s="190"/>
      <c r="C9" s="196"/>
      <c r="D9" s="191"/>
      <c r="E9" s="192"/>
      <c r="F9" s="193"/>
      <c r="G9" s="197"/>
      <c r="H9" s="195"/>
      <c r="I9" s="11" t="str">
        <f t="shared" si="1"/>
        <v/>
      </c>
      <c r="J9" s="198"/>
      <c r="K9" s="201"/>
      <c r="L9" s="203"/>
    </row>
    <row r="10" spans="1:12" ht="43.5" customHeight="1">
      <c r="A10" s="8">
        <v>6</v>
      </c>
      <c r="B10" s="190"/>
      <c r="C10" s="196"/>
      <c r="D10" s="191"/>
      <c r="E10" s="192"/>
      <c r="F10" s="193"/>
      <c r="G10" s="197"/>
      <c r="H10" s="195"/>
      <c r="I10" s="11" t="str">
        <f t="shared" si="1"/>
        <v/>
      </c>
      <c r="J10" s="198"/>
      <c r="K10" s="201"/>
      <c r="L10" s="203"/>
    </row>
    <row r="11" spans="1:12" ht="43.5" customHeight="1">
      <c r="A11" s="8">
        <v>7</v>
      </c>
      <c r="B11" s="190"/>
      <c r="C11" s="196"/>
      <c r="D11" s="191"/>
      <c r="E11" s="192"/>
      <c r="F11" s="193"/>
      <c r="G11" s="197"/>
      <c r="H11" s="195"/>
      <c r="I11" s="11" t="str">
        <f t="shared" si="0"/>
        <v/>
      </c>
      <c r="J11" s="201"/>
      <c r="K11" s="201"/>
      <c r="L11" s="202"/>
    </row>
    <row r="12" spans="1:12" ht="43.5" customHeight="1">
      <c r="A12" s="8">
        <v>8</v>
      </c>
      <c r="B12" s="190"/>
      <c r="C12" s="196"/>
      <c r="D12" s="191"/>
      <c r="E12" s="192"/>
      <c r="F12" s="193"/>
      <c r="G12" s="197"/>
      <c r="H12" s="195"/>
      <c r="I12" s="11" t="str">
        <f t="shared" si="0"/>
        <v/>
      </c>
      <c r="J12" s="201"/>
      <c r="K12" s="201"/>
      <c r="L12" s="202"/>
    </row>
    <row r="13" spans="1:12" ht="43.5" customHeight="1">
      <c r="A13" s="8">
        <v>9</v>
      </c>
      <c r="B13" s="190"/>
      <c r="C13" s="190"/>
      <c r="D13" s="191"/>
      <c r="E13" s="192"/>
      <c r="F13" s="193"/>
      <c r="G13" s="197"/>
      <c r="H13" s="195"/>
      <c r="I13" s="11" t="str">
        <f t="shared" si="0"/>
        <v/>
      </c>
      <c r="J13" s="201"/>
      <c r="K13" s="201"/>
      <c r="L13" s="202"/>
    </row>
    <row r="14" spans="1:12" ht="43.5" customHeight="1">
      <c r="A14" s="8">
        <v>10</v>
      </c>
      <c r="B14" s="190"/>
      <c r="C14" s="196"/>
      <c r="D14" s="191"/>
      <c r="E14" s="192"/>
      <c r="F14" s="193"/>
      <c r="G14" s="197"/>
      <c r="H14" s="195"/>
      <c r="I14" s="11" t="str">
        <f t="shared" si="0"/>
        <v/>
      </c>
      <c r="J14" s="201"/>
      <c r="K14" s="201"/>
      <c r="L14" s="203"/>
    </row>
    <row r="15" spans="1:12" ht="43.5" customHeight="1">
      <c r="A15" s="8">
        <v>11</v>
      </c>
      <c r="B15" s="190"/>
      <c r="C15" s="196"/>
      <c r="D15" s="191"/>
      <c r="E15" s="192"/>
      <c r="F15" s="193"/>
      <c r="G15" s="197"/>
      <c r="H15" s="195"/>
      <c r="I15" s="11" t="str">
        <f t="shared" si="0"/>
        <v/>
      </c>
      <c r="J15" s="201"/>
      <c r="K15" s="201"/>
      <c r="L15" s="203"/>
    </row>
    <row r="16" spans="1:12" ht="43.5" customHeight="1">
      <c r="A16" s="8">
        <v>12</v>
      </c>
      <c r="B16" s="196"/>
      <c r="C16" s="196"/>
      <c r="D16" s="191"/>
      <c r="E16" s="191"/>
      <c r="F16" s="193"/>
      <c r="G16" s="197"/>
      <c r="H16" s="195"/>
      <c r="I16" s="11" t="str">
        <f t="shared" si="0"/>
        <v/>
      </c>
      <c r="J16" s="201"/>
      <c r="K16" s="201"/>
      <c r="L16" s="204"/>
    </row>
    <row r="17" spans="1:12" ht="43.5" customHeight="1">
      <c r="A17" s="8">
        <v>13</v>
      </c>
      <c r="B17" s="196"/>
      <c r="C17" s="196"/>
      <c r="D17" s="191"/>
      <c r="E17" s="191"/>
      <c r="F17" s="193"/>
      <c r="G17" s="197"/>
      <c r="H17" s="195"/>
      <c r="I17" s="11" t="str">
        <f t="shared" si="0"/>
        <v/>
      </c>
      <c r="J17" s="201"/>
      <c r="K17" s="201"/>
      <c r="L17" s="204"/>
    </row>
    <row r="18" spans="1:12" ht="43.5" customHeight="1">
      <c r="A18" s="10"/>
      <c r="B18"/>
      <c r="C18" s="14"/>
      <c r="E18" s="18"/>
      <c r="F18" s="15"/>
      <c r="G18" s="16"/>
      <c r="J18" s="14"/>
      <c r="K18" s="14"/>
    </row>
  </sheetData>
  <sheetProtection sheet="1" objects="1" scenarios="1"/>
  <mergeCells count="13">
    <mergeCell ref="I3:I4"/>
    <mergeCell ref="J3:K3"/>
    <mergeCell ref="L3:L4"/>
    <mergeCell ref="A1:C1"/>
    <mergeCell ref="D1:F1"/>
    <mergeCell ref="I1:J1"/>
    <mergeCell ref="A3:A4"/>
    <mergeCell ref="B3:B4"/>
    <mergeCell ref="C3:C4"/>
    <mergeCell ref="D3:D4"/>
    <mergeCell ref="E3:E4"/>
    <mergeCell ref="F3:G3"/>
    <mergeCell ref="H3:H4"/>
  </mergeCells>
  <phoneticPr fontId="1"/>
  <printOptions horizontalCentered="1"/>
  <pageMargins left="0.59055118110236227" right="0.59055118110236227" top="0.55118110236220474" bottom="0.35433070866141736" header="0.51181102362204722" footer="0.43307086614173229"/>
  <pageSetup paperSize="9" scale="8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AD0F-6E4E-4F4F-969A-64D8DA0C589D}">
  <sheetPr>
    <pageSetUpPr fitToPage="1"/>
  </sheetPr>
  <dimension ref="A1:AB41"/>
  <sheetViews>
    <sheetView showGridLines="0" zoomScaleNormal="100" zoomScaleSheetLayoutView="85" workbookViewId="0">
      <selection activeCell="U26" sqref="U26"/>
    </sheetView>
  </sheetViews>
  <sheetFormatPr defaultColWidth="9" defaultRowHeight="13.2"/>
  <cols>
    <col min="1" max="1" width="1.44140625" style="24" customWidth="1"/>
    <col min="2" max="2" width="8.21875" style="26" customWidth="1"/>
    <col min="3" max="3" width="9" style="24"/>
    <col min="4" max="4" width="13.6640625" style="24" customWidth="1"/>
    <col min="5" max="5" width="22.109375" style="26" customWidth="1"/>
    <col min="6" max="6" width="8.6640625" style="26" customWidth="1"/>
    <col min="7" max="8" width="4.109375" style="24" customWidth="1"/>
    <col min="9" max="9" width="8.109375" style="24" customWidth="1"/>
    <col min="10" max="10" width="9.77734375" style="24" customWidth="1"/>
    <col min="11" max="11" width="10.109375" style="27" customWidth="1"/>
    <col min="12" max="15" width="4.6640625" style="24" customWidth="1"/>
    <col min="16" max="16" width="8.44140625" style="24" customWidth="1"/>
    <col min="17" max="17" width="4.109375" style="24" customWidth="1"/>
    <col min="18" max="18" width="5" style="24" customWidth="1"/>
    <col min="19" max="19" width="10.5546875" style="24" customWidth="1"/>
    <col min="20" max="20" width="8.6640625" style="24" customWidth="1"/>
    <col min="21" max="21" width="16.21875" style="24" customWidth="1"/>
    <col min="22" max="22" width="1.77734375" style="24" customWidth="1"/>
    <col min="23" max="23" width="9" style="24"/>
    <col min="24" max="24" width="9.44140625" style="24" bestFit="1" customWidth="1"/>
    <col min="25" max="26" width="9" style="24"/>
    <col min="27" max="27" width="10.44140625" style="24" bestFit="1" customWidth="1"/>
    <col min="28" max="16384" width="9" style="24"/>
  </cols>
  <sheetData>
    <row r="1" spans="1:28" ht="16.5" customHeight="1">
      <c r="B1" s="25" t="s">
        <v>33</v>
      </c>
    </row>
    <row r="2" spans="1:28" ht="19.8">
      <c r="A2" s="28"/>
      <c r="B2" s="28" t="s">
        <v>34</v>
      </c>
      <c r="C2" s="28"/>
      <c r="D2" s="29"/>
      <c r="E2" s="30"/>
      <c r="F2" s="30"/>
      <c r="G2" s="29"/>
      <c r="H2" s="29"/>
      <c r="I2" s="29"/>
      <c r="J2" s="29"/>
      <c r="K2" s="31"/>
      <c r="L2" s="29"/>
      <c r="M2" s="29"/>
      <c r="N2" s="29"/>
      <c r="O2" s="29"/>
      <c r="P2" s="29"/>
      <c r="Q2" s="29"/>
      <c r="R2" s="29"/>
      <c r="S2" s="29"/>
      <c r="T2" s="29"/>
      <c r="U2" s="32" t="s">
        <v>35</v>
      </c>
    </row>
    <row r="3" spans="1:28" ht="26.4">
      <c r="A3" s="102" t="s">
        <v>36</v>
      </c>
      <c r="B3" s="102"/>
      <c r="C3" s="102"/>
      <c r="D3" s="102"/>
      <c r="E3" s="102"/>
      <c r="F3" s="102"/>
      <c r="G3" s="102"/>
      <c r="H3" s="102"/>
      <c r="I3" s="102"/>
      <c r="J3" s="102"/>
      <c r="K3" s="102"/>
      <c r="L3" s="102"/>
      <c r="M3" s="102"/>
      <c r="N3" s="102"/>
      <c r="O3" s="102"/>
      <c r="P3" s="102"/>
      <c r="Q3" s="102"/>
      <c r="R3" s="102"/>
      <c r="S3" s="102"/>
      <c r="T3" s="102"/>
      <c r="U3" s="102"/>
    </row>
    <row r="4" spans="1:28" hidden="1">
      <c r="A4" s="33"/>
      <c r="K4" s="24"/>
    </row>
    <row r="5" spans="1:28" hidden="1">
      <c r="B5" s="34"/>
      <c r="C5" s="34"/>
      <c r="D5" s="34"/>
      <c r="E5" s="35"/>
      <c r="F5" s="36"/>
      <c r="G5" s="37"/>
      <c r="H5" s="37"/>
      <c r="I5" s="37"/>
      <c r="K5" s="38"/>
      <c r="L5" s="35"/>
      <c r="M5" s="35"/>
      <c r="N5" s="35"/>
      <c r="O5" s="35"/>
      <c r="P5" s="35"/>
      <c r="Q5" s="39"/>
      <c r="X5" s="40"/>
      <c r="AB5" s="41"/>
    </row>
    <row r="6" spans="1:28">
      <c r="A6" s="42"/>
      <c r="B6" s="43"/>
      <c r="C6" s="42"/>
      <c r="X6" s="40"/>
      <c r="AB6" s="41"/>
    </row>
    <row r="7" spans="1:28">
      <c r="A7" s="103"/>
      <c r="B7" s="104" t="s">
        <v>37</v>
      </c>
      <c r="C7" s="105"/>
      <c r="D7" s="106" t="s">
        <v>38</v>
      </c>
      <c r="E7" s="106" t="s">
        <v>39</v>
      </c>
      <c r="F7" s="156"/>
      <c r="G7" s="157"/>
      <c r="H7" s="157"/>
      <c r="I7" s="158"/>
      <c r="J7" s="114" t="s">
        <v>40</v>
      </c>
      <c r="K7" s="114"/>
      <c r="L7" s="162"/>
      <c r="M7" s="163"/>
      <c r="N7" s="109" t="s">
        <v>42</v>
      </c>
      <c r="O7" s="119"/>
      <c r="P7" s="109" t="s">
        <v>43</v>
      </c>
      <c r="Q7" s="163"/>
      <c r="R7" s="163"/>
      <c r="S7" s="109" t="s">
        <v>42</v>
      </c>
      <c r="T7" s="121"/>
      <c r="U7" s="122"/>
      <c r="X7" s="40"/>
      <c r="AB7" s="41"/>
    </row>
    <row r="8" spans="1:28">
      <c r="A8" s="103"/>
      <c r="B8" s="105"/>
      <c r="C8" s="105"/>
      <c r="D8" s="107"/>
      <c r="E8" s="107"/>
      <c r="F8" s="159"/>
      <c r="G8" s="160"/>
      <c r="H8" s="160"/>
      <c r="I8" s="161"/>
      <c r="J8" s="114"/>
      <c r="K8" s="114"/>
      <c r="L8" s="164"/>
      <c r="M8" s="165"/>
      <c r="N8" s="120"/>
      <c r="O8" s="120"/>
      <c r="P8" s="120"/>
      <c r="Q8" s="165"/>
      <c r="R8" s="165"/>
      <c r="S8" s="112"/>
      <c r="T8" s="123"/>
      <c r="U8" s="124"/>
      <c r="X8" s="40"/>
      <c r="AB8" s="41"/>
    </row>
    <row r="9" spans="1:28" ht="21.75" customHeight="1">
      <c r="A9" s="103"/>
      <c r="B9" s="125" t="s">
        <v>44</v>
      </c>
      <c r="C9" s="126"/>
      <c r="D9" s="126"/>
      <c r="E9" s="126"/>
      <c r="F9" s="127"/>
      <c r="G9" s="128" t="s">
        <v>45</v>
      </c>
      <c r="H9" s="105"/>
      <c r="I9" s="105"/>
      <c r="J9" s="129" t="s">
        <v>46</v>
      </c>
      <c r="K9" s="120"/>
      <c r="L9" s="126"/>
      <c r="M9" s="126"/>
      <c r="N9" s="126"/>
      <c r="O9" s="127"/>
      <c r="P9" s="128" t="s">
        <v>47</v>
      </c>
      <c r="Q9" s="105"/>
      <c r="R9" s="105"/>
      <c r="S9" s="128" t="s">
        <v>48</v>
      </c>
      <c r="T9" s="105"/>
      <c r="U9" s="130" t="s">
        <v>49</v>
      </c>
      <c r="X9" s="40"/>
      <c r="AB9" s="41"/>
    </row>
    <row r="10" spans="1:28" ht="21" customHeight="1">
      <c r="A10" s="103"/>
      <c r="B10" s="106" t="s">
        <v>50</v>
      </c>
      <c r="C10" s="96" t="s">
        <v>51</v>
      </c>
      <c r="D10" s="97"/>
      <c r="E10" s="91" t="s">
        <v>52</v>
      </c>
      <c r="F10" s="91" t="s">
        <v>53</v>
      </c>
      <c r="G10" s="96" t="s">
        <v>54</v>
      </c>
      <c r="H10" s="97"/>
      <c r="I10" s="91" t="s">
        <v>55</v>
      </c>
      <c r="J10" s="91" t="s">
        <v>56</v>
      </c>
      <c r="K10" s="96" t="s">
        <v>57</v>
      </c>
      <c r="L10" s="119"/>
      <c r="M10" s="119"/>
      <c r="N10" s="119"/>
      <c r="O10" s="97"/>
      <c r="P10" s="91" t="s">
        <v>58</v>
      </c>
      <c r="Q10" s="96" t="s">
        <v>59</v>
      </c>
      <c r="R10" s="97"/>
      <c r="S10" s="91" t="s">
        <v>60</v>
      </c>
      <c r="T10" s="91" t="s">
        <v>61</v>
      </c>
      <c r="U10" s="92"/>
      <c r="X10" s="45"/>
      <c r="AB10" s="41"/>
    </row>
    <row r="11" spans="1:28">
      <c r="A11" s="103"/>
      <c r="B11" s="92"/>
      <c r="C11" s="98"/>
      <c r="D11" s="99"/>
      <c r="E11" s="92"/>
      <c r="F11" s="92"/>
      <c r="G11" s="98"/>
      <c r="H11" s="99"/>
      <c r="I11" s="92"/>
      <c r="J11" s="92"/>
      <c r="K11" s="131" t="s">
        <v>62</v>
      </c>
      <c r="L11" s="108" t="s">
        <v>63</v>
      </c>
      <c r="M11" s="97"/>
      <c r="N11" s="108" t="s">
        <v>64</v>
      </c>
      <c r="O11" s="97"/>
      <c r="P11" s="92"/>
      <c r="Q11" s="98"/>
      <c r="R11" s="99"/>
      <c r="S11" s="92"/>
      <c r="T11" s="92"/>
      <c r="U11" s="92"/>
      <c r="X11" s="45"/>
      <c r="AB11" s="41"/>
    </row>
    <row r="12" spans="1:28" ht="18" customHeight="1">
      <c r="A12" s="103"/>
      <c r="B12" s="93"/>
      <c r="C12" s="100"/>
      <c r="D12" s="101"/>
      <c r="E12" s="93"/>
      <c r="F12" s="93"/>
      <c r="G12" s="100"/>
      <c r="H12" s="101"/>
      <c r="I12" s="93"/>
      <c r="J12" s="93"/>
      <c r="K12" s="132"/>
      <c r="L12" s="133"/>
      <c r="M12" s="134"/>
      <c r="N12" s="135"/>
      <c r="O12" s="136"/>
      <c r="P12" s="93"/>
      <c r="Q12" s="100"/>
      <c r="R12" s="101"/>
      <c r="S12" s="93"/>
      <c r="T12" s="93"/>
      <c r="U12" s="92"/>
      <c r="X12" s="45"/>
      <c r="AB12" s="41"/>
    </row>
    <row r="13" spans="1:28" ht="27" customHeight="1">
      <c r="A13" s="103"/>
      <c r="B13" s="166"/>
      <c r="C13" s="167"/>
      <c r="D13" s="168"/>
      <c r="E13" s="169"/>
      <c r="F13" s="170"/>
      <c r="G13" s="171"/>
      <c r="H13" s="172"/>
      <c r="I13" s="173"/>
      <c r="J13" s="174"/>
      <c r="K13" s="151" t="str">
        <f>IF(J13="","",J13/2)</f>
        <v/>
      </c>
      <c r="L13" s="152" t="str">
        <f>IF(J13="","",J13-K13)</f>
        <v/>
      </c>
      <c r="M13" s="152"/>
      <c r="N13" s="181"/>
      <c r="O13" s="181"/>
      <c r="P13" s="182"/>
      <c r="Q13" s="87" t="str">
        <f>IF(S13="","",DATE(YEAR(S13)+P13,MONTH(S13),DAY(S13)))</f>
        <v/>
      </c>
      <c r="R13" s="87"/>
      <c r="S13" s="187"/>
      <c r="T13" s="44" t="str">
        <f>IF(S13="","","無償譲渡")</f>
        <v/>
      </c>
      <c r="U13" s="169" t="str">
        <f>IF(S13="","","新富町（管理：新富土地改良区）")</f>
        <v/>
      </c>
      <c r="X13" s="45"/>
      <c r="AB13" s="41"/>
    </row>
    <row r="14" spans="1:28" ht="27" customHeight="1">
      <c r="A14" s="103"/>
      <c r="B14" s="166"/>
      <c r="C14" s="175"/>
      <c r="D14" s="176"/>
      <c r="E14" s="177"/>
      <c r="F14" s="170"/>
      <c r="G14" s="171"/>
      <c r="H14" s="172"/>
      <c r="I14" s="173"/>
      <c r="J14" s="178"/>
      <c r="K14" s="151" t="str">
        <f t="shared" ref="K14:K32" si="0">IF(J14="","",J14/2)</f>
        <v/>
      </c>
      <c r="L14" s="152" t="str">
        <f t="shared" ref="L14:L32" si="1">IF(J14="","",J14-K14)</f>
        <v/>
      </c>
      <c r="M14" s="152"/>
      <c r="N14" s="183"/>
      <c r="O14" s="184"/>
      <c r="P14" s="182"/>
      <c r="Q14" s="87" t="str">
        <f t="shared" ref="Q14:Q32" si="2">IF(I14="","",DATE(YEAR(I14)+P14,MONTH(I14),DAY(I14)))</f>
        <v/>
      </c>
      <c r="R14" s="87"/>
      <c r="S14" s="187"/>
      <c r="T14" s="44" t="str">
        <f t="shared" ref="T14:T32" si="3">IF(S14="","","無償譲渡")</f>
        <v/>
      </c>
      <c r="U14" s="169" t="str">
        <f t="shared" ref="U14:U32" si="4">IF(S14="","","新富町（管理：新富土地改良区）")</f>
        <v/>
      </c>
      <c r="X14" s="45"/>
    </row>
    <row r="15" spans="1:28" ht="27" customHeight="1">
      <c r="A15" s="103"/>
      <c r="B15" s="166"/>
      <c r="C15" s="175"/>
      <c r="D15" s="176"/>
      <c r="E15" s="177"/>
      <c r="F15" s="170"/>
      <c r="G15" s="171"/>
      <c r="H15" s="172"/>
      <c r="I15" s="173"/>
      <c r="J15" s="178"/>
      <c r="K15" s="151" t="str">
        <f t="shared" ref="K15:K24" si="5">IF(J15="","",J15/2)</f>
        <v/>
      </c>
      <c r="L15" s="152" t="str">
        <f t="shared" ref="L15:L24" si="6">IF(J15="","",J15-K15)</f>
        <v/>
      </c>
      <c r="M15" s="152"/>
      <c r="N15" s="183"/>
      <c r="O15" s="184"/>
      <c r="P15" s="182"/>
      <c r="Q15" s="87" t="str">
        <f t="shared" ref="Q15:Q24" si="7">IF(I15="","",DATE(YEAR(I15)+P15,MONTH(I15),DAY(I15)))</f>
        <v/>
      </c>
      <c r="R15" s="87"/>
      <c r="S15" s="187"/>
      <c r="T15" s="44" t="str">
        <f t="shared" ref="T15:T24" si="8">IF(S15="","","無償譲渡")</f>
        <v/>
      </c>
      <c r="U15" s="169" t="str">
        <f t="shared" ref="U15:U24" si="9">IF(S15="","","新富町（管理：新富土地改良区）")</f>
        <v/>
      </c>
      <c r="X15" s="45"/>
    </row>
    <row r="16" spans="1:28" ht="27" customHeight="1">
      <c r="A16" s="103"/>
      <c r="B16" s="166"/>
      <c r="C16" s="175"/>
      <c r="D16" s="176"/>
      <c r="E16" s="177"/>
      <c r="F16" s="170"/>
      <c r="G16" s="171"/>
      <c r="H16" s="172"/>
      <c r="I16" s="173"/>
      <c r="J16" s="178"/>
      <c r="K16" s="151" t="str">
        <f t="shared" si="5"/>
        <v/>
      </c>
      <c r="L16" s="152" t="str">
        <f t="shared" si="6"/>
        <v/>
      </c>
      <c r="M16" s="152"/>
      <c r="N16" s="183"/>
      <c r="O16" s="184"/>
      <c r="P16" s="182"/>
      <c r="Q16" s="87" t="str">
        <f t="shared" si="7"/>
        <v/>
      </c>
      <c r="R16" s="87"/>
      <c r="S16" s="187"/>
      <c r="T16" s="44" t="str">
        <f t="shared" si="8"/>
        <v/>
      </c>
      <c r="U16" s="169" t="str">
        <f t="shared" si="9"/>
        <v/>
      </c>
      <c r="X16" s="45"/>
    </row>
    <row r="17" spans="1:28" ht="27" customHeight="1">
      <c r="A17" s="103"/>
      <c r="B17" s="166"/>
      <c r="C17" s="175"/>
      <c r="D17" s="176"/>
      <c r="E17" s="177"/>
      <c r="F17" s="170"/>
      <c r="G17" s="171"/>
      <c r="H17" s="172"/>
      <c r="I17" s="173"/>
      <c r="J17" s="178"/>
      <c r="K17" s="151" t="str">
        <f t="shared" si="5"/>
        <v/>
      </c>
      <c r="L17" s="152" t="str">
        <f t="shared" si="6"/>
        <v/>
      </c>
      <c r="M17" s="152"/>
      <c r="N17" s="183"/>
      <c r="O17" s="184"/>
      <c r="P17" s="182"/>
      <c r="Q17" s="87" t="str">
        <f t="shared" si="7"/>
        <v/>
      </c>
      <c r="R17" s="87"/>
      <c r="S17" s="187"/>
      <c r="T17" s="44" t="str">
        <f t="shared" si="8"/>
        <v/>
      </c>
      <c r="U17" s="169" t="str">
        <f t="shared" si="9"/>
        <v/>
      </c>
      <c r="X17" s="45"/>
    </row>
    <row r="18" spans="1:28" ht="27" customHeight="1">
      <c r="A18" s="103"/>
      <c r="B18" s="166"/>
      <c r="C18" s="175"/>
      <c r="D18" s="176"/>
      <c r="E18" s="177"/>
      <c r="F18" s="170"/>
      <c r="G18" s="171"/>
      <c r="H18" s="172"/>
      <c r="I18" s="173"/>
      <c r="J18" s="178"/>
      <c r="K18" s="151" t="str">
        <f t="shared" si="5"/>
        <v/>
      </c>
      <c r="L18" s="152" t="str">
        <f t="shared" si="6"/>
        <v/>
      </c>
      <c r="M18" s="152"/>
      <c r="N18" s="183"/>
      <c r="O18" s="184"/>
      <c r="P18" s="182"/>
      <c r="Q18" s="87" t="str">
        <f t="shared" si="7"/>
        <v/>
      </c>
      <c r="R18" s="87"/>
      <c r="S18" s="187"/>
      <c r="T18" s="44" t="str">
        <f t="shared" si="8"/>
        <v/>
      </c>
      <c r="U18" s="169" t="str">
        <f t="shared" si="9"/>
        <v/>
      </c>
      <c r="X18" s="45"/>
    </row>
    <row r="19" spans="1:28" ht="27" customHeight="1">
      <c r="A19" s="103"/>
      <c r="B19" s="166"/>
      <c r="C19" s="175"/>
      <c r="D19" s="176"/>
      <c r="E19" s="177"/>
      <c r="F19" s="170"/>
      <c r="G19" s="171"/>
      <c r="H19" s="172"/>
      <c r="I19" s="173"/>
      <c r="J19" s="178"/>
      <c r="K19" s="151" t="str">
        <f t="shared" si="5"/>
        <v/>
      </c>
      <c r="L19" s="152" t="str">
        <f t="shared" si="6"/>
        <v/>
      </c>
      <c r="M19" s="152"/>
      <c r="N19" s="183"/>
      <c r="O19" s="184"/>
      <c r="P19" s="182"/>
      <c r="Q19" s="87" t="str">
        <f t="shared" si="7"/>
        <v/>
      </c>
      <c r="R19" s="87"/>
      <c r="S19" s="187"/>
      <c r="T19" s="44" t="str">
        <f t="shared" si="8"/>
        <v/>
      </c>
      <c r="U19" s="169" t="str">
        <f t="shared" si="9"/>
        <v/>
      </c>
      <c r="X19" s="45"/>
    </row>
    <row r="20" spans="1:28" ht="27" customHeight="1">
      <c r="A20" s="103"/>
      <c r="B20" s="166"/>
      <c r="C20" s="175"/>
      <c r="D20" s="176"/>
      <c r="E20" s="177"/>
      <c r="F20" s="170"/>
      <c r="G20" s="171"/>
      <c r="H20" s="172"/>
      <c r="I20" s="173"/>
      <c r="J20" s="178"/>
      <c r="K20" s="151" t="str">
        <f t="shared" si="5"/>
        <v/>
      </c>
      <c r="L20" s="152" t="str">
        <f t="shared" si="6"/>
        <v/>
      </c>
      <c r="M20" s="152"/>
      <c r="N20" s="183"/>
      <c r="O20" s="184"/>
      <c r="P20" s="182"/>
      <c r="Q20" s="87" t="str">
        <f t="shared" si="7"/>
        <v/>
      </c>
      <c r="R20" s="87"/>
      <c r="S20" s="187"/>
      <c r="T20" s="44" t="str">
        <f t="shared" si="8"/>
        <v/>
      </c>
      <c r="U20" s="169" t="str">
        <f t="shared" si="9"/>
        <v/>
      </c>
      <c r="X20" s="45"/>
    </row>
    <row r="21" spans="1:28" ht="27" customHeight="1">
      <c r="A21" s="103"/>
      <c r="B21" s="166"/>
      <c r="C21" s="175"/>
      <c r="D21" s="176"/>
      <c r="E21" s="177"/>
      <c r="F21" s="170"/>
      <c r="G21" s="171"/>
      <c r="H21" s="172"/>
      <c r="I21" s="173"/>
      <c r="J21" s="178"/>
      <c r="K21" s="151" t="str">
        <f t="shared" si="5"/>
        <v/>
      </c>
      <c r="L21" s="152" t="str">
        <f t="shared" si="6"/>
        <v/>
      </c>
      <c r="M21" s="152"/>
      <c r="N21" s="183"/>
      <c r="O21" s="184"/>
      <c r="P21" s="182"/>
      <c r="Q21" s="87" t="str">
        <f t="shared" si="7"/>
        <v/>
      </c>
      <c r="R21" s="87"/>
      <c r="S21" s="187"/>
      <c r="T21" s="44" t="str">
        <f t="shared" si="8"/>
        <v/>
      </c>
      <c r="U21" s="169" t="str">
        <f t="shared" si="9"/>
        <v/>
      </c>
      <c r="X21" s="45"/>
    </row>
    <row r="22" spans="1:28" ht="27" customHeight="1">
      <c r="A22" s="103"/>
      <c r="B22" s="166"/>
      <c r="C22" s="175"/>
      <c r="D22" s="176"/>
      <c r="E22" s="177"/>
      <c r="F22" s="170"/>
      <c r="G22" s="171"/>
      <c r="H22" s="172"/>
      <c r="I22" s="173"/>
      <c r="J22" s="178"/>
      <c r="K22" s="151" t="str">
        <f t="shared" si="5"/>
        <v/>
      </c>
      <c r="L22" s="152" t="str">
        <f t="shared" si="6"/>
        <v/>
      </c>
      <c r="M22" s="152"/>
      <c r="N22" s="183"/>
      <c r="O22" s="184"/>
      <c r="P22" s="182"/>
      <c r="Q22" s="87" t="str">
        <f t="shared" si="7"/>
        <v/>
      </c>
      <c r="R22" s="87"/>
      <c r="S22" s="187"/>
      <c r="T22" s="44" t="str">
        <f t="shared" si="8"/>
        <v/>
      </c>
      <c r="U22" s="169" t="str">
        <f t="shared" si="9"/>
        <v/>
      </c>
      <c r="X22" s="45"/>
    </row>
    <row r="23" spans="1:28" ht="27" customHeight="1">
      <c r="A23" s="103"/>
      <c r="B23" s="166"/>
      <c r="C23" s="175"/>
      <c r="D23" s="176"/>
      <c r="E23" s="177"/>
      <c r="F23" s="170"/>
      <c r="G23" s="171"/>
      <c r="H23" s="172"/>
      <c r="I23" s="173"/>
      <c r="J23" s="178"/>
      <c r="K23" s="151" t="str">
        <f t="shared" si="5"/>
        <v/>
      </c>
      <c r="L23" s="152" t="str">
        <f t="shared" si="6"/>
        <v/>
      </c>
      <c r="M23" s="152"/>
      <c r="N23" s="183"/>
      <c r="O23" s="184"/>
      <c r="P23" s="182"/>
      <c r="Q23" s="87" t="str">
        <f t="shared" si="7"/>
        <v/>
      </c>
      <c r="R23" s="87"/>
      <c r="S23" s="187"/>
      <c r="T23" s="44" t="str">
        <f t="shared" si="8"/>
        <v/>
      </c>
      <c r="U23" s="169" t="str">
        <f t="shared" si="9"/>
        <v/>
      </c>
      <c r="X23" s="45"/>
    </row>
    <row r="24" spans="1:28" ht="27" customHeight="1">
      <c r="A24" s="103"/>
      <c r="B24" s="166"/>
      <c r="C24" s="175"/>
      <c r="D24" s="176"/>
      <c r="E24" s="177"/>
      <c r="F24" s="170"/>
      <c r="G24" s="171"/>
      <c r="H24" s="172"/>
      <c r="I24" s="173"/>
      <c r="J24" s="178"/>
      <c r="K24" s="151" t="str">
        <f t="shared" si="5"/>
        <v/>
      </c>
      <c r="L24" s="152" t="str">
        <f t="shared" si="6"/>
        <v/>
      </c>
      <c r="M24" s="152"/>
      <c r="N24" s="183"/>
      <c r="O24" s="184"/>
      <c r="P24" s="182"/>
      <c r="Q24" s="87" t="str">
        <f t="shared" si="7"/>
        <v/>
      </c>
      <c r="R24" s="87"/>
      <c r="S24" s="187"/>
      <c r="T24" s="44" t="str">
        <f t="shared" si="8"/>
        <v/>
      </c>
      <c r="U24" s="169" t="str">
        <f t="shared" si="9"/>
        <v/>
      </c>
      <c r="X24" s="45"/>
    </row>
    <row r="25" spans="1:28" ht="27" customHeight="1">
      <c r="A25" s="103"/>
      <c r="B25" s="166"/>
      <c r="C25" s="167"/>
      <c r="D25" s="168"/>
      <c r="E25" s="169"/>
      <c r="F25" s="170"/>
      <c r="G25" s="171"/>
      <c r="H25" s="172"/>
      <c r="I25" s="173"/>
      <c r="J25" s="178"/>
      <c r="K25" s="151" t="str">
        <f t="shared" si="0"/>
        <v/>
      </c>
      <c r="L25" s="152" t="str">
        <f t="shared" si="1"/>
        <v/>
      </c>
      <c r="M25" s="152"/>
      <c r="N25" s="183"/>
      <c r="O25" s="184"/>
      <c r="P25" s="182"/>
      <c r="Q25" s="87" t="str">
        <f t="shared" si="2"/>
        <v/>
      </c>
      <c r="R25" s="87"/>
      <c r="S25" s="187"/>
      <c r="T25" s="44" t="str">
        <f t="shared" si="3"/>
        <v/>
      </c>
      <c r="U25" s="169" t="str">
        <f>IF(S25="","","新富町（管理：新富土地改良区）")</f>
        <v/>
      </c>
      <c r="X25" s="45"/>
      <c r="AB25" s="41"/>
    </row>
    <row r="26" spans="1:28" ht="27" customHeight="1">
      <c r="A26" s="103"/>
      <c r="B26" s="166"/>
      <c r="C26" s="175"/>
      <c r="D26" s="176"/>
      <c r="E26" s="169"/>
      <c r="F26" s="170"/>
      <c r="G26" s="171"/>
      <c r="H26" s="172"/>
      <c r="I26" s="173"/>
      <c r="J26" s="178"/>
      <c r="K26" s="151" t="str">
        <f t="shared" si="0"/>
        <v/>
      </c>
      <c r="L26" s="152" t="str">
        <f t="shared" si="1"/>
        <v/>
      </c>
      <c r="M26" s="152"/>
      <c r="N26" s="183"/>
      <c r="O26" s="184"/>
      <c r="P26" s="182"/>
      <c r="Q26" s="87" t="str">
        <f t="shared" si="2"/>
        <v/>
      </c>
      <c r="R26" s="87"/>
      <c r="S26" s="187"/>
      <c r="T26" s="44" t="str">
        <f t="shared" si="3"/>
        <v/>
      </c>
      <c r="U26" s="169" t="str">
        <f t="shared" si="4"/>
        <v/>
      </c>
      <c r="X26" s="45"/>
      <c r="AB26" s="41"/>
    </row>
    <row r="27" spans="1:28" ht="27" hidden="1" customHeight="1">
      <c r="A27" s="103"/>
      <c r="B27" s="166"/>
      <c r="C27" s="179"/>
      <c r="D27" s="176"/>
      <c r="E27" s="177"/>
      <c r="F27" s="170"/>
      <c r="G27" s="171"/>
      <c r="H27" s="172"/>
      <c r="I27" s="173"/>
      <c r="J27" s="178"/>
      <c r="K27" s="151" t="str">
        <f t="shared" si="0"/>
        <v/>
      </c>
      <c r="L27" s="152" t="str">
        <f t="shared" si="1"/>
        <v/>
      </c>
      <c r="M27" s="152"/>
      <c r="N27" s="183"/>
      <c r="O27" s="184"/>
      <c r="P27" s="182"/>
      <c r="Q27" s="87" t="str">
        <f t="shared" si="2"/>
        <v/>
      </c>
      <c r="R27" s="87"/>
      <c r="S27" s="187"/>
      <c r="T27" s="44" t="str">
        <f t="shared" si="3"/>
        <v/>
      </c>
      <c r="U27" s="169" t="str">
        <f t="shared" si="4"/>
        <v/>
      </c>
    </row>
    <row r="28" spans="1:28" ht="27" hidden="1" customHeight="1">
      <c r="A28" s="103"/>
      <c r="B28" s="166"/>
      <c r="C28" s="179"/>
      <c r="D28" s="176"/>
      <c r="E28" s="177"/>
      <c r="F28" s="170"/>
      <c r="G28" s="171"/>
      <c r="H28" s="172"/>
      <c r="I28" s="173"/>
      <c r="J28" s="178"/>
      <c r="K28" s="151" t="str">
        <f t="shared" si="0"/>
        <v/>
      </c>
      <c r="L28" s="152" t="str">
        <f t="shared" si="1"/>
        <v/>
      </c>
      <c r="M28" s="152"/>
      <c r="N28" s="183"/>
      <c r="O28" s="184"/>
      <c r="P28" s="182"/>
      <c r="Q28" s="87" t="str">
        <f t="shared" si="2"/>
        <v/>
      </c>
      <c r="R28" s="87"/>
      <c r="S28" s="187"/>
      <c r="T28" s="44" t="str">
        <f t="shared" si="3"/>
        <v/>
      </c>
      <c r="U28" s="169" t="str">
        <f t="shared" si="4"/>
        <v/>
      </c>
    </row>
    <row r="29" spans="1:28" ht="27" hidden="1" customHeight="1">
      <c r="A29" s="103"/>
      <c r="B29" s="166"/>
      <c r="C29" s="179"/>
      <c r="D29" s="176"/>
      <c r="E29" s="177"/>
      <c r="F29" s="170"/>
      <c r="G29" s="171"/>
      <c r="H29" s="172"/>
      <c r="I29" s="173"/>
      <c r="J29" s="178"/>
      <c r="K29" s="151" t="str">
        <f t="shared" si="0"/>
        <v/>
      </c>
      <c r="L29" s="152" t="str">
        <f t="shared" si="1"/>
        <v/>
      </c>
      <c r="M29" s="152"/>
      <c r="N29" s="183"/>
      <c r="O29" s="184"/>
      <c r="P29" s="182"/>
      <c r="Q29" s="87" t="str">
        <f t="shared" si="2"/>
        <v/>
      </c>
      <c r="R29" s="87"/>
      <c r="S29" s="187"/>
      <c r="T29" s="44" t="str">
        <f t="shared" si="3"/>
        <v/>
      </c>
      <c r="U29" s="169" t="str">
        <f t="shared" si="4"/>
        <v/>
      </c>
    </row>
    <row r="30" spans="1:28" ht="27" hidden="1" customHeight="1">
      <c r="A30" s="103"/>
      <c r="B30" s="166"/>
      <c r="C30" s="179"/>
      <c r="D30" s="176"/>
      <c r="E30" s="177"/>
      <c r="F30" s="170"/>
      <c r="G30" s="171"/>
      <c r="H30" s="172"/>
      <c r="I30" s="173"/>
      <c r="J30" s="178"/>
      <c r="K30" s="151" t="str">
        <f t="shared" si="0"/>
        <v/>
      </c>
      <c r="L30" s="152" t="str">
        <f t="shared" si="1"/>
        <v/>
      </c>
      <c r="M30" s="152"/>
      <c r="N30" s="183"/>
      <c r="O30" s="184"/>
      <c r="P30" s="182"/>
      <c r="Q30" s="87" t="str">
        <f t="shared" si="2"/>
        <v/>
      </c>
      <c r="R30" s="87"/>
      <c r="S30" s="187"/>
      <c r="T30" s="44" t="str">
        <f t="shared" si="3"/>
        <v/>
      </c>
      <c r="U30" s="169" t="str">
        <f t="shared" si="4"/>
        <v/>
      </c>
    </row>
    <row r="31" spans="1:28" ht="27" hidden="1" customHeight="1">
      <c r="A31" s="103"/>
      <c r="B31" s="166"/>
      <c r="C31" s="179"/>
      <c r="D31" s="176"/>
      <c r="E31" s="177"/>
      <c r="F31" s="170"/>
      <c r="G31" s="171"/>
      <c r="H31" s="172"/>
      <c r="I31" s="173"/>
      <c r="J31" s="178"/>
      <c r="K31" s="151" t="str">
        <f t="shared" si="0"/>
        <v/>
      </c>
      <c r="L31" s="152" t="str">
        <f t="shared" si="1"/>
        <v/>
      </c>
      <c r="M31" s="152"/>
      <c r="N31" s="183"/>
      <c r="O31" s="184"/>
      <c r="P31" s="182"/>
      <c r="Q31" s="87" t="str">
        <f t="shared" si="2"/>
        <v/>
      </c>
      <c r="R31" s="87"/>
      <c r="S31" s="187"/>
      <c r="T31" s="44" t="str">
        <f t="shared" si="3"/>
        <v/>
      </c>
      <c r="U31" s="169" t="str">
        <f t="shared" si="4"/>
        <v/>
      </c>
    </row>
    <row r="32" spans="1:28" ht="27" customHeight="1">
      <c r="A32" s="103"/>
      <c r="B32" s="180"/>
      <c r="C32" s="179"/>
      <c r="D32" s="176"/>
      <c r="E32" s="177"/>
      <c r="F32" s="170"/>
      <c r="G32" s="171"/>
      <c r="H32" s="172"/>
      <c r="I32" s="173"/>
      <c r="J32" s="178"/>
      <c r="K32" s="151" t="str">
        <f t="shared" si="0"/>
        <v/>
      </c>
      <c r="L32" s="152" t="str">
        <f t="shared" si="1"/>
        <v/>
      </c>
      <c r="M32" s="152"/>
      <c r="N32" s="185"/>
      <c r="O32" s="186"/>
      <c r="P32" s="182"/>
      <c r="Q32" s="87" t="str">
        <f t="shared" si="2"/>
        <v/>
      </c>
      <c r="R32" s="87"/>
      <c r="S32" s="187"/>
      <c r="T32" s="44" t="str">
        <f t="shared" si="3"/>
        <v/>
      </c>
      <c r="U32" s="169" t="str">
        <f t="shared" si="4"/>
        <v/>
      </c>
    </row>
    <row r="33" spans="1:21" ht="27" customHeight="1">
      <c r="A33" s="103"/>
      <c r="B33" s="71" t="s">
        <v>66</v>
      </c>
      <c r="C33" s="72"/>
      <c r="D33" s="73"/>
      <c r="E33" s="55"/>
      <c r="F33" s="55"/>
      <c r="G33" s="74"/>
      <c r="H33" s="74"/>
      <c r="I33" s="56"/>
      <c r="J33" s="57">
        <f>SUM(J13:J32)</f>
        <v>0</v>
      </c>
      <c r="K33" s="153">
        <f>SUM(K13:K32)</f>
        <v>0</v>
      </c>
      <c r="L33" s="154">
        <f>SUM(L13:L32)</f>
        <v>0</v>
      </c>
      <c r="M33" s="155">
        <f>SUM(M13:M32)</f>
        <v>0</v>
      </c>
      <c r="N33" s="75">
        <f>SUM(N13:N32)</f>
        <v>0</v>
      </c>
      <c r="O33" s="76">
        <f>SUM(O13:O32)</f>
        <v>0</v>
      </c>
      <c r="P33" s="56"/>
      <c r="Q33" s="77"/>
      <c r="R33" s="78"/>
      <c r="S33" s="56"/>
      <c r="T33" s="56"/>
      <c r="U33" s="188"/>
    </row>
    <row r="34" spans="1:21">
      <c r="A34" s="79"/>
      <c r="B34" s="79"/>
      <c r="J34" s="59"/>
    </row>
    <row r="35" spans="1:21">
      <c r="B35" s="69" t="s">
        <v>67</v>
      </c>
      <c r="C35" s="69"/>
      <c r="D35" s="69"/>
      <c r="E35" s="69"/>
      <c r="F35" s="69"/>
      <c r="G35" s="69"/>
      <c r="H35" s="69"/>
      <c r="I35" s="69"/>
      <c r="J35" s="69"/>
    </row>
    <row r="36" spans="1:21">
      <c r="B36" s="70" t="s">
        <v>68</v>
      </c>
      <c r="C36" s="70"/>
      <c r="D36" s="70"/>
      <c r="E36" s="70"/>
      <c r="F36" s="70"/>
      <c r="G36" s="70"/>
      <c r="H36" s="70"/>
      <c r="I36" s="70"/>
      <c r="J36" s="70"/>
    </row>
    <row r="37" spans="1:21">
      <c r="B37" s="42" t="s">
        <v>69</v>
      </c>
      <c r="C37" s="42"/>
      <c r="D37" s="42"/>
      <c r="E37" s="43"/>
      <c r="F37" s="43"/>
      <c r="G37" s="42"/>
      <c r="H37" s="42"/>
      <c r="I37" s="42"/>
      <c r="J37" s="42"/>
      <c r="K37" s="60"/>
      <c r="L37" s="42"/>
      <c r="M37" s="42"/>
      <c r="N37" s="42"/>
      <c r="O37" s="42"/>
    </row>
    <row r="38" spans="1:21">
      <c r="B38" s="42" t="s">
        <v>70</v>
      </c>
      <c r="C38" s="42"/>
      <c r="D38" s="42"/>
      <c r="E38" s="43"/>
      <c r="F38" s="43"/>
      <c r="G38" s="42"/>
      <c r="H38" s="42"/>
      <c r="I38" s="42"/>
      <c r="J38" s="42"/>
      <c r="K38" s="60"/>
      <c r="L38" s="42"/>
      <c r="M38" s="42"/>
      <c r="N38" s="42"/>
      <c r="O38" s="42"/>
    </row>
    <row r="39" spans="1:21">
      <c r="B39" s="42" t="s">
        <v>71</v>
      </c>
      <c r="C39" s="34"/>
      <c r="D39" s="34"/>
      <c r="E39" s="43"/>
      <c r="F39" s="43"/>
      <c r="G39" s="34"/>
      <c r="H39" s="34"/>
      <c r="I39" s="34"/>
      <c r="J39" s="34"/>
      <c r="K39" s="61"/>
      <c r="L39" s="34"/>
      <c r="M39" s="34"/>
      <c r="N39" s="34"/>
      <c r="O39" s="34"/>
    </row>
    <row r="40" spans="1:21">
      <c r="B40" s="70" t="s">
        <v>72</v>
      </c>
      <c r="C40" s="70"/>
      <c r="D40" s="70"/>
      <c r="E40" s="70"/>
      <c r="F40" s="70"/>
      <c r="G40" s="70"/>
      <c r="H40" s="70"/>
      <c r="I40" s="70"/>
      <c r="J40" s="70"/>
      <c r="K40" s="70"/>
      <c r="L40" s="70"/>
      <c r="M40" s="70"/>
      <c r="N40" s="70"/>
      <c r="O40" s="70"/>
    </row>
    <row r="41" spans="1:21">
      <c r="B41" s="70" t="s">
        <v>73</v>
      </c>
      <c r="C41" s="70"/>
      <c r="D41" s="70"/>
      <c r="E41" s="70"/>
      <c r="F41" s="70"/>
      <c r="G41" s="70"/>
      <c r="H41" s="70"/>
      <c r="I41" s="70"/>
      <c r="J41" s="70"/>
      <c r="K41" s="70"/>
      <c r="L41" s="70"/>
      <c r="M41" s="70"/>
      <c r="N41" s="70"/>
      <c r="O41" s="70"/>
    </row>
  </sheetData>
  <sheetProtection sheet="1" objects="1" scenarios="1"/>
  <mergeCells count="144">
    <mergeCell ref="C23:D23"/>
    <mergeCell ref="G23:H23"/>
    <mergeCell ref="L23:M23"/>
    <mergeCell ref="N23:O23"/>
    <mergeCell ref="Q23:R23"/>
    <mergeCell ref="C24:D24"/>
    <mergeCell ref="G24:H24"/>
    <mergeCell ref="L24:M24"/>
    <mergeCell ref="N24:O24"/>
    <mergeCell ref="Q24:R24"/>
    <mergeCell ref="C21:D21"/>
    <mergeCell ref="G21:H21"/>
    <mergeCell ref="L21:M21"/>
    <mergeCell ref="N21:O21"/>
    <mergeCell ref="Q21:R21"/>
    <mergeCell ref="C22:D22"/>
    <mergeCell ref="G22:H22"/>
    <mergeCell ref="L22:M22"/>
    <mergeCell ref="N22:O22"/>
    <mergeCell ref="Q22:R22"/>
    <mergeCell ref="C19:D19"/>
    <mergeCell ref="G19:H19"/>
    <mergeCell ref="L19:M19"/>
    <mergeCell ref="N19:O19"/>
    <mergeCell ref="Q19:R19"/>
    <mergeCell ref="C20:D20"/>
    <mergeCell ref="G20:H20"/>
    <mergeCell ref="L20:M20"/>
    <mergeCell ref="N20:O20"/>
    <mergeCell ref="Q20:R20"/>
    <mergeCell ref="L17:M17"/>
    <mergeCell ref="N17:O17"/>
    <mergeCell ref="Q17:R17"/>
    <mergeCell ref="C18:D18"/>
    <mergeCell ref="G18:H18"/>
    <mergeCell ref="L18:M18"/>
    <mergeCell ref="N18:O18"/>
    <mergeCell ref="Q18:R18"/>
    <mergeCell ref="Q15:R15"/>
    <mergeCell ref="C16:D16"/>
    <mergeCell ref="G16:H16"/>
    <mergeCell ref="L16:M16"/>
    <mergeCell ref="N16:O16"/>
    <mergeCell ref="Q16:R16"/>
    <mergeCell ref="B35:J35"/>
    <mergeCell ref="B36:J36"/>
    <mergeCell ref="B40:O40"/>
    <mergeCell ref="B41:O41"/>
    <mergeCell ref="C15:D15"/>
    <mergeCell ref="G15:H15"/>
    <mergeCell ref="L15:M15"/>
    <mergeCell ref="N15:O15"/>
    <mergeCell ref="C17:D17"/>
    <mergeCell ref="G17:H17"/>
    <mergeCell ref="B33:D33"/>
    <mergeCell ref="G33:H33"/>
    <mergeCell ref="L33:M33"/>
    <mergeCell ref="N33:O33"/>
    <mergeCell ref="Q33:R33"/>
    <mergeCell ref="A34:B34"/>
    <mergeCell ref="C32:D32"/>
    <mergeCell ref="G32:H32"/>
    <mergeCell ref="L32:M32"/>
    <mergeCell ref="N32:O32"/>
    <mergeCell ref="Q32:R32"/>
    <mergeCell ref="C30:D30"/>
    <mergeCell ref="G30:H30"/>
    <mergeCell ref="L30:M30"/>
    <mergeCell ref="N30:O30"/>
    <mergeCell ref="Q30:R30"/>
    <mergeCell ref="C31:D31"/>
    <mergeCell ref="G31:H31"/>
    <mergeCell ref="L31:M31"/>
    <mergeCell ref="N31:O31"/>
    <mergeCell ref="Q31:R31"/>
    <mergeCell ref="C28:D28"/>
    <mergeCell ref="G28:H28"/>
    <mergeCell ref="L28:M28"/>
    <mergeCell ref="N28:O28"/>
    <mergeCell ref="Q28:R28"/>
    <mergeCell ref="C29:D29"/>
    <mergeCell ref="G29:H29"/>
    <mergeCell ref="L29:M29"/>
    <mergeCell ref="N29:O29"/>
    <mergeCell ref="Q29:R29"/>
    <mergeCell ref="C27:D27"/>
    <mergeCell ref="G27:H27"/>
    <mergeCell ref="L27:M27"/>
    <mergeCell ref="N27:O27"/>
    <mergeCell ref="Q27:R27"/>
    <mergeCell ref="C25:D25"/>
    <mergeCell ref="G25:H25"/>
    <mergeCell ref="L25:M25"/>
    <mergeCell ref="N25:O25"/>
    <mergeCell ref="Q25:R25"/>
    <mergeCell ref="C26:D26"/>
    <mergeCell ref="G26:H26"/>
    <mergeCell ref="L26:M26"/>
    <mergeCell ref="N26:O26"/>
    <mergeCell ref="Q26:R26"/>
    <mergeCell ref="C13:D13"/>
    <mergeCell ref="G13:H13"/>
    <mergeCell ref="L13:M13"/>
    <mergeCell ref="N13:O13"/>
    <mergeCell ref="Q13:R13"/>
    <mergeCell ref="C14:D14"/>
    <mergeCell ref="G14:H14"/>
    <mergeCell ref="L14:M14"/>
    <mergeCell ref="N14:O14"/>
    <mergeCell ref="Q14:R14"/>
    <mergeCell ref="K10:O10"/>
    <mergeCell ref="P10:P12"/>
    <mergeCell ref="Q10:R12"/>
    <mergeCell ref="S10:S12"/>
    <mergeCell ref="T10:T12"/>
    <mergeCell ref="K11:K12"/>
    <mergeCell ref="L11:M12"/>
    <mergeCell ref="N11:O12"/>
    <mergeCell ref="C10:D12"/>
    <mergeCell ref="E10:E12"/>
    <mergeCell ref="F10:F12"/>
    <mergeCell ref="G10:H12"/>
    <mergeCell ref="I10:I12"/>
    <mergeCell ref="J10:J12"/>
    <mergeCell ref="Q7:R8"/>
    <mergeCell ref="S7:S8"/>
    <mergeCell ref="T7:U8"/>
    <mergeCell ref="B9:F9"/>
    <mergeCell ref="G9:I9"/>
    <mergeCell ref="J9:O9"/>
    <mergeCell ref="P9:R9"/>
    <mergeCell ref="S9:T9"/>
    <mergeCell ref="U9:U12"/>
    <mergeCell ref="B10:B12"/>
    <mergeCell ref="A3:U3"/>
    <mergeCell ref="A7:A33"/>
    <mergeCell ref="B7:C8"/>
    <mergeCell ref="D7:D8"/>
    <mergeCell ref="E7:E8"/>
    <mergeCell ref="F7:I8"/>
    <mergeCell ref="J7:K8"/>
    <mergeCell ref="L7:M8"/>
    <mergeCell ref="N7:O8"/>
    <mergeCell ref="P7:P8"/>
  </mergeCells>
  <phoneticPr fontId="1"/>
  <printOptions horizontalCentered="1"/>
  <pageMargins left="0.59055118110236227" right="0.51181102362204722" top="0.55118110236220474" bottom="0.35433070866141736" header="0.31496062992125984" footer="0.31496062992125984"/>
  <pageSetup paperSize="9" scale="80"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F0382-65DA-4F98-B45A-788226DCDC29}">
  <sheetPr>
    <pageSetUpPr fitToPage="1"/>
  </sheetPr>
  <dimension ref="A1:L15"/>
  <sheetViews>
    <sheetView showGridLines="0" zoomScale="75" zoomScaleNormal="75" zoomScaleSheetLayoutView="100" workbookViewId="0">
      <selection activeCell="D8" sqref="D8"/>
    </sheetView>
  </sheetViews>
  <sheetFormatPr defaultColWidth="9" defaultRowHeight="13.2"/>
  <cols>
    <col min="1" max="1" width="5.44140625" style="9" bestFit="1" customWidth="1"/>
    <col min="2" max="2" width="21.33203125" style="9" customWidth="1"/>
    <col min="3" max="3" width="20.44140625" style="9" customWidth="1"/>
    <col min="4" max="4" width="7.88671875" style="10" customWidth="1"/>
    <col min="5" max="5" width="5.44140625" style="10" bestFit="1" customWidth="1"/>
    <col min="6" max="6" width="13.21875" style="10" bestFit="1" customWidth="1"/>
    <col min="7" max="7" width="11.6640625" style="9" bestFit="1" customWidth="1"/>
    <col min="8" max="8" width="5.88671875" style="10" bestFit="1" customWidth="1"/>
    <col min="9" max="9" width="11.6640625" style="9" bestFit="1" customWidth="1"/>
    <col min="10" max="10" width="12.44140625" style="9" customWidth="1"/>
    <col min="11" max="11" width="22.77734375" style="9" customWidth="1"/>
    <col min="12" max="12" width="16.21875" style="9" customWidth="1"/>
    <col min="13" max="16384" width="9" style="9"/>
  </cols>
  <sheetData>
    <row r="1" spans="1:12" s="1" customFormat="1" ht="27" customHeight="1" thickTop="1" thickBot="1">
      <c r="A1" s="139" t="s">
        <v>25</v>
      </c>
      <c r="B1" s="140"/>
      <c r="C1" s="141"/>
      <c r="D1" s="143"/>
      <c r="E1" s="144"/>
      <c r="F1" s="144"/>
      <c r="G1" s="5"/>
      <c r="H1" s="6"/>
      <c r="I1" s="206" t="s">
        <v>9</v>
      </c>
      <c r="J1" s="206"/>
      <c r="K1" s="207" t="s">
        <v>29</v>
      </c>
      <c r="L1" s="207"/>
    </row>
    <row r="2" spans="1:12" s="1" customFormat="1" ht="13.8" thickTop="1">
      <c r="D2" s="2"/>
      <c r="E2" s="2"/>
      <c r="F2" s="2"/>
      <c r="H2" s="2"/>
    </row>
    <row r="3" spans="1:12" s="3" customFormat="1" ht="21.75" customHeight="1">
      <c r="A3" s="137" t="s">
        <v>5</v>
      </c>
      <c r="B3" s="137" t="s">
        <v>3</v>
      </c>
      <c r="C3" s="137" t="s">
        <v>4</v>
      </c>
      <c r="D3" s="137" t="s">
        <v>0</v>
      </c>
      <c r="E3" s="137" t="s">
        <v>1</v>
      </c>
      <c r="F3" s="145" t="s">
        <v>8</v>
      </c>
      <c r="G3" s="146"/>
      <c r="H3" s="205" t="s">
        <v>92</v>
      </c>
      <c r="I3" s="147" t="s">
        <v>11</v>
      </c>
      <c r="J3" s="149" t="s">
        <v>86</v>
      </c>
      <c r="K3" s="149"/>
      <c r="L3" s="137" t="s">
        <v>2</v>
      </c>
    </row>
    <row r="4" spans="1:12" s="3" customFormat="1" ht="21.75" customHeight="1">
      <c r="A4" s="138"/>
      <c r="B4" s="138"/>
      <c r="C4" s="138"/>
      <c r="D4" s="138"/>
      <c r="E4" s="138"/>
      <c r="F4" s="4" t="s">
        <v>6</v>
      </c>
      <c r="G4" s="4" t="s">
        <v>7</v>
      </c>
      <c r="H4" s="142"/>
      <c r="I4" s="148"/>
      <c r="J4" s="62" t="s">
        <v>87</v>
      </c>
      <c r="K4" s="4" t="s">
        <v>88</v>
      </c>
      <c r="L4" s="138"/>
    </row>
    <row r="5" spans="1:12" ht="43.5" customHeight="1">
      <c r="A5" s="8">
        <v>1</v>
      </c>
      <c r="B5" s="21" t="s">
        <v>10</v>
      </c>
      <c r="C5" s="22" t="s">
        <v>12</v>
      </c>
      <c r="D5" s="8">
        <v>1</v>
      </c>
      <c r="E5" s="17" t="s">
        <v>21</v>
      </c>
      <c r="F5" s="12">
        <v>16999</v>
      </c>
      <c r="G5" s="20">
        <v>40544</v>
      </c>
      <c r="H5" s="19">
        <v>5</v>
      </c>
      <c r="I5" s="11">
        <f>IF(H5="","",DATE(YEAR(G5)+H5,MONTH(G5),DAY(G5)))</f>
        <v>42370</v>
      </c>
      <c r="J5" s="63">
        <v>43205</v>
      </c>
      <c r="K5" s="64" t="s">
        <v>89</v>
      </c>
      <c r="L5" s="66" t="s">
        <v>91</v>
      </c>
    </row>
    <row r="6" spans="1:12" ht="43.5" customHeight="1">
      <c r="A6" s="8">
        <v>2</v>
      </c>
      <c r="B6" s="22" t="s">
        <v>13</v>
      </c>
      <c r="C6" s="23" t="s">
        <v>14</v>
      </c>
      <c r="D6" s="8">
        <v>1</v>
      </c>
      <c r="E6" s="17" t="s">
        <v>21</v>
      </c>
      <c r="F6" s="12">
        <v>6190</v>
      </c>
      <c r="G6" s="11">
        <v>41353</v>
      </c>
      <c r="H6" s="19">
        <v>5</v>
      </c>
      <c r="I6" s="11">
        <f t="shared" ref="I6:I14" si="0">IF(H6="","",DATE(YEAR(G6)+H6,MONTH(G6),DAY(G6)))</f>
        <v>43179</v>
      </c>
      <c r="J6" s="13"/>
      <c r="K6" s="13"/>
      <c r="L6" s="68" t="s">
        <v>91</v>
      </c>
    </row>
    <row r="7" spans="1:12" ht="43.5" customHeight="1">
      <c r="A7" s="8">
        <v>3</v>
      </c>
      <c r="B7" s="22" t="s">
        <v>15</v>
      </c>
      <c r="C7" s="23" t="s">
        <v>16</v>
      </c>
      <c r="D7" s="8">
        <v>1</v>
      </c>
      <c r="E7" s="17" t="s">
        <v>17</v>
      </c>
      <c r="F7" s="12">
        <v>16500</v>
      </c>
      <c r="G7" s="11">
        <v>41789</v>
      </c>
      <c r="H7" s="19">
        <v>3</v>
      </c>
      <c r="I7" s="11">
        <f t="shared" si="0"/>
        <v>42885</v>
      </c>
      <c r="J7" s="63">
        <v>43190</v>
      </c>
      <c r="K7" s="13" t="s">
        <v>90</v>
      </c>
      <c r="L7" s="67"/>
    </row>
    <row r="8" spans="1:12" ht="43.5" customHeight="1">
      <c r="A8" s="8">
        <v>4</v>
      </c>
      <c r="B8" s="22" t="s">
        <v>18</v>
      </c>
      <c r="C8" s="23" t="s">
        <v>22</v>
      </c>
      <c r="D8" s="8">
        <v>1</v>
      </c>
      <c r="E8" s="17" t="s">
        <v>21</v>
      </c>
      <c r="F8" s="12">
        <v>59840</v>
      </c>
      <c r="G8" s="11">
        <v>42449</v>
      </c>
      <c r="H8" s="19">
        <v>4</v>
      </c>
      <c r="I8" s="11">
        <f t="shared" si="0"/>
        <v>43910</v>
      </c>
      <c r="J8" s="13"/>
      <c r="K8" s="13"/>
      <c r="L8" s="68" t="s">
        <v>91</v>
      </c>
    </row>
    <row r="9" spans="1:12" ht="43.5" customHeight="1">
      <c r="A9" s="8">
        <v>5</v>
      </c>
      <c r="B9" s="22" t="s">
        <v>19</v>
      </c>
      <c r="C9" s="23" t="s">
        <v>23</v>
      </c>
      <c r="D9" s="8">
        <v>1</v>
      </c>
      <c r="E9" s="17" t="s">
        <v>21</v>
      </c>
      <c r="F9" s="12">
        <v>9470</v>
      </c>
      <c r="G9" s="11">
        <v>42454</v>
      </c>
      <c r="H9" s="19">
        <v>5</v>
      </c>
      <c r="I9" s="11">
        <f t="shared" si="0"/>
        <v>44280</v>
      </c>
      <c r="J9" s="13"/>
      <c r="K9" s="13"/>
      <c r="L9" s="68" t="s">
        <v>91</v>
      </c>
    </row>
    <row r="10" spans="1:12" ht="43.5" customHeight="1">
      <c r="A10" s="8">
        <v>6</v>
      </c>
      <c r="B10" s="22" t="s">
        <v>20</v>
      </c>
      <c r="C10" s="22" t="s">
        <v>24</v>
      </c>
      <c r="D10" s="8">
        <v>1</v>
      </c>
      <c r="E10" s="17" t="s">
        <v>21</v>
      </c>
      <c r="F10" s="12">
        <v>14800</v>
      </c>
      <c r="G10" s="11">
        <v>43215</v>
      </c>
      <c r="H10" s="19">
        <v>5</v>
      </c>
      <c r="I10" s="11">
        <f t="shared" si="0"/>
        <v>45041</v>
      </c>
      <c r="J10" s="13"/>
      <c r="K10" s="13"/>
      <c r="L10" s="68" t="s">
        <v>91</v>
      </c>
    </row>
    <row r="11" spans="1:12" ht="43.5" customHeight="1">
      <c r="A11" s="8">
        <v>7</v>
      </c>
      <c r="B11" s="22" t="s">
        <v>26</v>
      </c>
      <c r="C11" s="23" t="s">
        <v>27</v>
      </c>
      <c r="D11" s="8">
        <v>1</v>
      </c>
      <c r="E11" s="17" t="s">
        <v>28</v>
      </c>
      <c r="F11" s="12">
        <v>6750</v>
      </c>
      <c r="G11" s="11">
        <v>44145</v>
      </c>
      <c r="H11" s="19">
        <v>5</v>
      </c>
      <c r="I11" s="11">
        <f t="shared" si="0"/>
        <v>45971</v>
      </c>
      <c r="J11" s="13"/>
      <c r="K11" s="13"/>
      <c r="L11" s="67"/>
    </row>
    <row r="12" spans="1:12" ht="43.5" customHeight="1">
      <c r="A12" s="8">
        <v>8</v>
      </c>
      <c r="B12" s="22" t="s">
        <v>30</v>
      </c>
      <c r="C12" s="23" t="s">
        <v>32</v>
      </c>
      <c r="D12" s="8">
        <v>1</v>
      </c>
      <c r="E12" s="17" t="s">
        <v>31</v>
      </c>
      <c r="F12" s="12">
        <v>74800</v>
      </c>
      <c r="G12" s="11">
        <v>44495</v>
      </c>
      <c r="H12" s="19">
        <v>5</v>
      </c>
      <c r="I12" s="11">
        <f t="shared" si="0"/>
        <v>46321</v>
      </c>
      <c r="J12" s="13"/>
      <c r="K12" s="13"/>
      <c r="L12" s="67"/>
    </row>
    <row r="13" spans="1:12" ht="43.5" customHeight="1">
      <c r="A13" s="8">
        <v>9</v>
      </c>
      <c r="B13" s="23"/>
      <c r="C13" s="23"/>
      <c r="D13" s="8"/>
      <c r="E13" s="8"/>
      <c r="F13" s="12"/>
      <c r="G13" s="11"/>
      <c r="H13" s="19"/>
      <c r="I13" s="11" t="str">
        <f t="shared" si="0"/>
        <v/>
      </c>
      <c r="J13" s="13"/>
      <c r="K13" s="13"/>
      <c r="L13" s="7"/>
    </row>
    <row r="14" spans="1:12" ht="43.5" customHeight="1">
      <c r="A14" s="8">
        <v>10</v>
      </c>
      <c r="B14" s="23"/>
      <c r="C14" s="23"/>
      <c r="D14" s="8"/>
      <c r="E14" s="8"/>
      <c r="F14" s="12"/>
      <c r="G14" s="11"/>
      <c r="H14" s="19"/>
      <c r="I14" s="11" t="str">
        <f t="shared" si="0"/>
        <v/>
      </c>
      <c r="J14" s="13"/>
      <c r="K14" s="13"/>
      <c r="L14" s="7"/>
    </row>
    <row r="15" spans="1:12" ht="43.5" customHeight="1">
      <c r="A15" s="10"/>
      <c r="B15"/>
      <c r="C15" s="14"/>
      <c r="E15" s="18"/>
      <c r="F15" s="15"/>
      <c r="G15" s="16"/>
      <c r="J15" s="14"/>
      <c r="K15" s="14"/>
    </row>
  </sheetData>
  <sheetProtection sheet="1" objects="1" scenarios="1"/>
  <mergeCells count="14">
    <mergeCell ref="H3:H4"/>
    <mergeCell ref="E3:E4"/>
    <mergeCell ref="D1:F1"/>
    <mergeCell ref="L3:L4"/>
    <mergeCell ref="F3:G3"/>
    <mergeCell ref="I3:I4"/>
    <mergeCell ref="J3:K3"/>
    <mergeCell ref="I1:J1"/>
    <mergeCell ref="K1:L1"/>
    <mergeCell ref="A3:A4"/>
    <mergeCell ref="B3:B4"/>
    <mergeCell ref="C3:C4"/>
    <mergeCell ref="A1:C1"/>
    <mergeCell ref="D3:D4"/>
  </mergeCells>
  <phoneticPr fontId="1"/>
  <printOptions horizontalCentered="1"/>
  <pageMargins left="0.59055118110236227" right="0.59055118110236227" top="0.59055118110236227" bottom="0.43307086614173229" header="0.51181102362204722" footer="0.44"/>
  <pageSetup paperSize="9" scale="8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BDE2-064D-4C4D-BE5B-501EBBFEC52A}">
  <sheetPr>
    <pageSetUpPr fitToPage="1"/>
  </sheetPr>
  <dimension ref="A1:AB33"/>
  <sheetViews>
    <sheetView showGridLines="0" zoomScaleNormal="100" zoomScaleSheetLayoutView="85" workbookViewId="0">
      <selection activeCell="J16" sqref="J16"/>
    </sheetView>
  </sheetViews>
  <sheetFormatPr defaultColWidth="9" defaultRowHeight="13.2"/>
  <cols>
    <col min="1" max="1" width="1.44140625" style="24" customWidth="1"/>
    <col min="2" max="2" width="8.21875" style="26" customWidth="1"/>
    <col min="3" max="3" width="9" style="24"/>
    <col min="4" max="4" width="13.6640625" style="24" customWidth="1"/>
    <col min="5" max="5" width="22.109375" style="26" customWidth="1"/>
    <col min="6" max="6" width="8.6640625" style="26" customWidth="1"/>
    <col min="7" max="8" width="4.109375" style="24" customWidth="1"/>
    <col min="9" max="9" width="8.109375" style="24" customWidth="1"/>
    <col min="10" max="10" width="9.77734375" style="24" customWidth="1"/>
    <col min="11" max="11" width="10.109375" style="27" customWidth="1"/>
    <col min="12" max="15" width="4.6640625" style="24" customWidth="1"/>
    <col min="16" max="16" width="8.44140625" style="24" customWidth="1"/>
    <col min="17" max="17" width="4.109375" style="24" customWidth="1"/>
    <col min="18" max="18" width="5" style="24" customWidth="1"/>
    <col min="19" max="19" width="10.5546875" style="24" customWidth="1"/>
    <col min="20" max="20" width="8.6640625" style="24" customWidth="1"/>
    <col min="21" max="21" width="16.21875" style="24" customWidth="1"/>
    <col min="22" max="22" width="1.77734375" style="24" customWidth="1"/>
    <col min="23" max="23" width="9" style="24"/>
    <col min="24" max="24" width="9.44140625" style="24" bestFit="1" customWidth="1"/>
    <col min="25" max="26" width="9" style="24"/>
    <col min="27" max="27" width="10.44140625" style="24" bestFit="1" customWidth="1"/>
    <col min="28" max="16384" width="9" style="24"/>
  </cols>
  <sheetData>
    <row r="1" spans="1:28" ht="16.5" customHeight="1">
      <c r="B1" s="25" t="s">
        <v>33</v>
      </c>
    </row>
    <row r="2" spans="1:28" ht="19.8">
      <c r="A2" s="28"/>
      <c r="B2" s="28" t="s">
        <v>34</v>
      </c>
      <c r="C2" s="28"/>
      <c r="D2" s="29"/>
      <c r="E2" s="30"/>
      <c r="F2" s="30"/>
      <c r="G2" s="29"/>
      <c r="H2" s="29"/>
      <c r="I2" s="29"/>
      <c r="J2" s="29"/>
      <c r="K2" s="31"/>
      <c r="L2" s="29"/>
      <c r="M2" s="29"/>
      <c r="N2" s="29"/>
      <c r="O2" s="29"/>
      <c r="P2" s="29"/>
      <c r="Q2" s="29"/>
      <c r="R2" s="29"/>
      <c r="S2" s="29"/>
      <c r="T2" s="29"/>
      <c r="U2" s="32" t="s">
        <v>35</v>
      </c>
    </row>
    <row r="3" spans="1:28" ht="26.4">
      <c r="A3" s="102" t="s">
        <v>36</v>
      </c>
      <c r="B3" s="102"/>
      <c r="C3" s="102"/>
      <c r="D3" s="102"/>
      <c r="E3" s="102"/>
      <c r="F3" s="102"/>
      <c r="G3" s="102"/>
      <c r="H3" s="102"/>
      <c r="I3" s="102"/>
      <c r="J3" s="102"/>
      <c r="K3" s="102"/>
      <c r="L3" s="102"/>
      <c r="M3" s="102"/>
      <c r="N3" s="102"/>
      <c r="O3" s="102"/>
      <c r="P3" s="102"/>
      <c r="Q3" s="102"/>
      <c r="R3" s="102"/>
      <c r="S3" s="102"/>
      <c r="T3" s="102"/>
      <c r="U3" s="102"/>
    </row>
    <row r="4" spans="1:28" hidden="1">
      <c r="A4" s="33"/>
      <c r="K4" s="24"/>
    </row>
    <row r="5" spans="1:28" hidden="1">
      <c r="B5" s="34"/>
      <c r="C5" s="34"/>
      <c r="D5" s="34"/>
      <c r="E5" s="35"/>
      <c r="F5" s="36"/>
      <c r="G5" s="37"/>
      <c r="H5" s="37"/>
      <c r="I5" s="37"/>
      <c r="K5" s="38"/>
      <c r="L5" s="35"/>
      <c r="M5" s="35"/>
      <c r="N5" s="35"/>
      <c r="O5" s="35"/>
      <c r="P5" s="35"/>
      <c r="Q5" s="39"/>
      <c r="X5" s="40"/>
      <c r="AB5" s="41"/>
    </row>
    <row r="6" spans="1:28">
      <c r="A6" s="42"/>
      <c r="B6" s="43"/>
      <c r="C6" s="42"/>
      <c r="X6" s="40"/>
      <c r="AB6" s="41"/>
    </row>
    <row r="7" spans="1:28">
      <c r="A7" s="103"/>
      <c r="B7" s="104" t="s">
        <v>37</v>
      </c>
      <c r="C7" s="105"/>
      <c r="D7" s="106" t="s">
        <v>38</v>
      </c>
      <c r="E7" s="106" t="s">
        <v>39</v>
      </c>
      <c r="F7" s="108" t="s">
        <v>74</v>
      </c>
      <c r="G7" s="109"/>
      <c r="H7" s="109"/>
      <c r="I7" s="110"/>
      <c r="J7" s="114" t="s">
        <v>40</v>
      </c>
      <c r="K7" s="114"/>
      <c r="L7" s="115" t="s">
        <v>41</v>
      </c>
      <c r="M7" s="116"/>
      <c r="N7" s="109" t="s">
        <v>42</v>
      </c>
      <c r="O7" s="119"/>
      <c r="P7" s="109" t="s">
        <v>43</v>
      </c>
      <c r="Q7" s="116" t="s">
        <v>85</v>
      </c>
      <c r="R7" s="116"/>
      <c r="S7" s="109" t="s">
        <v>42</v>
      </c>
      <c r="T7" s="121"/>
      <c r="U7" s="122"/>
      <c r="X7" s="40"/>
      <c r="AB7" s="41"/>
    </row>
    <row r="8" spans="1:28">
      <c r="A8" s="103"/>
      <c r="B8" s="105"/>
      <c r="C8" s="105"/>
      <c r="D8" s="107"/>
      <c r="E8" s="107"/>
      <c r="F8" s="111"/>
      <c r="G8" s="112"/>
      <c r="H8" s="112"/>
      <c r="I8" s="113"/>
      <c r="J8" s="114"/>
      <c r="K8" s="114"/>
      <c r="L8" s="117"/>
      <c r="M8" s="118"/>
      <c r="N8" s="120"/>
      <c r="O8" s="120"/>
      <c r="P8" s="120"/>
      <c r="Q8" s="118"/>
      <c r="R8" s="118"/>
      <c r="S8" s="112"/>
      <c r="T8" s="123"/>
      <c r="U8" s="124"/>
      <c r="X8" s="40"/>
      <c r="AB8" s="41"/>
    </row>
    <row r="9" spans="1:28" ht="21.75" customHeight="1">
      <c r="A9" s="103"/>
      <c r="B9" s="125" t="s">
        <v>44</v>
      </c>
      <c r="C9" s="126"/>
      <c r="D9" s="126"/>
      <c r="E9" s="126"/>
      <c r="F9" s="127"/>
      <c r="G9" s="128" t="s">
        <v>45</v>
      </c>
      <c r="H9" s="105"/>
      <c r="I9" s="105"/>
      <c r="J9" s="129" t="s">
        <v>46</v>
      </c>
      <c r="K9" s="120"/>
      <c r="L9" s="126"/>
      <c r="M9" s="126"/>
      <c r="N9" s="126"/>
      <c r="O9" s="127"/>
      <c r="P9" s="128" t="s">
        <v>47</v>
      </c>
      <c r="Q9" s="105"/>
      <c r="R9" s="105"/>
      <c r="S9" s="128" t="s">
        <v>48</v>
      </c>
      <c r="T9" s="105"/>
      <c r="U9" s="130" t="s">
        <v>49</v>
      </c>
      <c r="X9" s="40"/>
      <c r="AB9" s="41"/>
    </row>
    <row r="10" spans="1:28" ht="21" customHeight="1">
      <c r="A10" s="103"/>
      <c r="B10" s="106" t="s">
        <v>50</v>
      </c>
      <c r="C10" s="96" t="s">
        <v>51</v>
      </c>
      <c r="D10" s="97"/>
      <c r="E10" s="91" t="s">
        <v>52</v>
      </c>
      <c r="F10" s="91" t="s">
        <v>53</v>
      </c>
      <c r="G10" s="96" t="s">
        <v>54</v>
      </c>
      <c r="H10" s="97"/>
      <c r="I10" s="91" t="s">
        <v>55</v>
      </c>
      <c r="J10" s="91" t="s">
        <v>56</v>
      </c>
      <c r="K10" s="96" t="s">
        <v>57</v>
      </c>
      <c r="L10" s="119"/>
      <c r="M10" s="119"/>
      <c r="N10" s="119"/>
      <c r="O10" s="97"/>
      <c r="P10" s="91" t="s">
        <v>58</v>
      </c>
      <c r="Q10" s="96" t="s">
        <v>59</v>
      </c>
      <c r="R10" s="97"/>
      <c r="S10" s="91" t="s">
        <v>60</v>
      </c>
      <c r="T10" s="91" t="s">
        <v>61</v>
      </c>
      <c r="U10" s="92"/>
      <c r="X10" s="45"/>
      <c r="AB10" s="41"/>
    </row>
    <row r="11" spans="1:28">
      <c r="A11" s="103"/>
      <c r="B11" s="92"/>
      <c r="C11" s="98"/>
      <c r="D11" s="99"/>
      <c r="E11" s="92"/>
      <c r="F11" s="92"/>
      <c r="G11" s="98"/>
      <c r="H11" s="99"/>
      <c r="I11" s="92"/>
      <c r="J11" s="92"/>
      <c r="K11" s="131" t="s">
        <v>62</v>
      </c>
      <c r="L11" s="108" t="s">
        <v>63</v>
      </c>
      <c r="M11" s="97"/>
      <c r="N11" s="108" t="s">
        <v>64</v>
      </c>
      <c r="O11" s="97"/>
      <c r="P11" s="92"/>
      <c r="Q11" s="98"/>
      <c r="R11" s="99"/>
      <c r="S11" s="92"/>
      <c r="T11" s="92"/>
      <c r="U11" s="92"/>
      <c r="X11" s="45"/>
      <c r="AB11" s="41"/>
    </row>
    <row r="12" spans="1:28" ht="18" customHeight="1">
      <c r="A12" s="103"/>
      <c r="B12" s="93"/>
      <c r="C12" s="100"/>
      <c r="D12" s="101"/>
      <c r="E12" s="93"/>
      <c r="F12" s="93"/>
      <c r="G12" s="100"/>
      <c r="H12" s="101"/>
      <c r="I12" s="93"/>
      <c r="J12" s="93"/>
      <c r="K12" s="132"/>
      <c r="L12" s="133"/>
      <c r="M12" s="134"/>
      <c r="N12" s="135"/>
      <c r="O12" s="136"/>
      <c r="P12" s="93"/>
      <c r="Q12" s="100"/>
      <c r="R12" s="101"/>
      <c r="S12" s="93"/>
      <c r="T12" s="93"/>
      <c r="U12" s="92"/>
      <c r="X12" s="45"/>
      <c r="AB12" s="41"/>
    </row>
    <row r="13" spans="1:28" ht="27" customHeight="1">
      <c r="A13" s="103"/>
      <c r="B13" s="44" t="s">
        <v>65</v>
      </c>
      <c r="C13" s="94" t="s">
        <v>75</v>
      </c>
      <c r="D13" s="95"/>
      <c r="E13" s="47" t="s">
        <v>80</v>
      </c>
      <c r="F13" s="48">
        <v>150</v>
      </c>
      <c r="G13" s="82">
        <v>44222</v>
      </c>
      <c r="H13" s="83"/>
      <c r="I13" s="49">
        <v>44255</v>
      </c>
      <c r="J13" s="50">
        <v>1694982</v>
      </c>
      <c r="K13" s="50">
        <f>IF(J13="","",J13/2)</f>
        <v>847491</v>
      </c>
      <c r="L13" s="84">
        <f>IF(J13="","",J13-K13)</f>
        <v>847491</v>
      </c>
      <c r="M13" s="84"/>
      <c r="N13" s="84"/>
      <c r="O13" s="84"/>
      <c r="P13" s="51">
        <v>17</v>
      </c>
      <c r="Q13" s="87">
        <f>IF(S13="","",DATE(YEAR(S13)+P13,MONTH(S13),DAY(S13)))</f>
        <v>50495</v>
      </c>
      <c r="R13" s="87"/>
      <c r="S13" s="52">
        <v>44286</v>
      </c>
      <c r="T13" s="44" t="str">
        <f>IF(S13="","","無償譲渡")</f>
        <v>無償譲渡</v>
      </c>
      <c r="U13" s="47" t="str">
        <f>IF(S13="","","新富町（管理：新富土地改良区）")</f>
        <v>新富町（管理：新富土地改良区）</v>
      </c>
      <c r="X13" s="45"/>
      <c r="AB13" s="41"/>
    </row>
    <row r="14" spans="1:28" ht="27" customHeight="1">
      <c r="A14" s="103"/>
      <c r="B14" s="44" t="s">
        <v>65</v>
      </c>
      <c r="C14" s="90" t="s">
        <v>77</v>
      </c>
      <c r="D14" s="81"/>
      <c r="E14" s="46" t="s">
        <v>81</v>
      </c>
      <c r="F14" s="48">
        <v>41</v>
      </c>
      <c r="G14" s="82">
        <v>44393</v>
      </c>
      <c r="H14" s="83"/>
      <c r="I14" s="49">
        <v>44400</v>
      </c>
      <c r="J14" s="53">
        <v>143000</v>
      </c>
      <c r="K14" s="50">
        <f t="shared" ref="K14:K24" si="0">IF(J14="","",J14/2)</f>
        <v>71500</v>
      </c>
      <c r="L14" s="84">
        <f t="shared" ref="L14:L24" si="1">IF(J14="","",J14-K14)</f>
        <v>71500</v>
      </c>
      <c r="M14" s="84"/>
      <c r="N14" s="85"/>
      <c r="O14" s="86"/>
      <c r="P14" s="51">
        <v>17</v>
      </c>
      <c r="Q14" s="87">
        <f t="shared" ref="Q14:Q24" si="2">IF(I14="","",DATE(YEAR(I14)+P14,MONTH(I14),DAY(I14)))</f>
        <v>50609</v>
      </c>
      <c r="R14" s="87"/>
      <c r="S14" s="52">
        <v>44408</v>
      </c>
      <c r="T14" s="44" t="str">
        <f t="shared" ref="T14:T24" si="3">IF(S14="","","無償譲渡")</f>
        <v>無償譲渡</v>
      </c>
      <c r="U14" s="47" t="str">
        <f t="shared" ref="U14:U24" si="4">IF(S14="","","新富町（管理：新富土地改良区）")</f>
        <v>新富町（管理：新富土地改良区）</v>
      </c>
      <c r="X14" s="45"/>
    </row>
    <row r="15" spans="1:28" ht="27" customHeight="1">
      <c r="A15" s="103"/>
      <c r="B15" s="44" t="s">
        <v>65</v>
      </c>
      <c r="C15" s="94" t="s">
        <v>76</v>
      </c>
      <c r="D15" s="95"/>
      <c r="E15" s="47" t="s">
        <v>82</v>
      </c>
      <c r="F15" s="48">
        <v>130</v>
      </c>
      <c r="G15" s="82">
        <v>44587</v>
      </c>
      <c r="H15" s="83"/>
      <c r="I15" s="49">
        <v>44620</v>
      </c>
      <c r="J15" s="53">
        <v>1509696</v>
      </c>
      <c r="K15" s="50">
        <f t="shared" si="0"/>
        <v>754848</v>
      </c>
      <c r="L15" s="84">
        <f t="shared" si="1"/>
        <v>754848</v>
      </c>
      <c r="M15" s="84"/>
      <c r="N15" s="85"/>
      <c r="O15" s="86"/>
      <c r="P15" s="51">
        <v>17</v>
      </c>
      <c r="Q15" s="87">
        <f t="shared" si="2"/>
        <v>50829</v>
      </c>
      <c r="R15" s="87"/>
      <c r="S15" s="52">
        <v>44651</v>
      </c>
      <c r="T15" s="44" t="str">
        <f t="shared" si="3"/>
        <v>無償譲渡</v>
      </c>
      <c r="U15" s="47" t="str">
        <f t="shared" si="4"/>
        <v>新富町（管理：新富土地改良区）</v>
      </c>
      <c r="X15" s="45"/>
      <c r="AB15" s="41"/>
    </row>
    <row r="16" spans="1:28" ht="27" customHeight="1">
      <c r="A16" s="103"/>
      <c r="B16" s="44" t="s">
        <v>65</v>
      </c>
      <c r="C16" s="90" t="s">
        <v>78</v>
      </c>
      <c r="D16" s="81"/>
      <c r="E16" s="47" t="s">
        <v>83</v>
      </c>
      <c r="F16" s="48">
        <v>2</v>
      </c>
      <c r="G16" s="82">
        <v>44938</v>
      </c>
      <c r="H16" s="83"/>
      <c r="I16" s="49">
        <v>44985</v>
      </c>
      <c r="J16" s="53">
        <v>18247</v>
      </c>
      <c r="K16" s="50">
        <f t="shared" si="0"/>
        <v>9123.5</v>
      </c>
      <c r="L16" s="84">
        <f t="shared" si="1"/>
        <v>9123.5</v>
      </c>
      <c r="M16" s="84"/>
      <c r="N16" s="85"/>
      <c r="O16" s="86"/>
      <c r="P16" s="51">
        <v>17</v>
      </c>
      <c r="Q16" s="87">
        <f t="shared" si="2"/>
        <v>51194</v>
      </c>
      <c r="R16" s="87"/>
      <c r="S16" s="52">
        <v>45016</v>
      </c>
      <c r="T16" s="44" t="str">
        <f t="shared" si="3"/>
        <v>無償譲渡</v>
      </c>
      <c r="U16" s="47" t="str">
        <f t="shared" si="4"/>
        <v>新富町（管理：新富土地改良区）</v>
      </c>
      <c r="X16" s="45"/>
      <c r="AB16" s="41"/>
    </row>
    <row r="17" spans="1:28" ht="27" customHeight="1">
      <c r="A17" s="103"/>
      <c r="B17" s="44" t="s">
        <v>65</v>
      </c>
      <c r="C17" s="90" t="s">
        <v>79</v>
      </c>
      <c r="D17" s="81"/>
      <c r="E17" s="46" t="s">
        <v>84</v>
      </c>
      <c r="F17" s="48">
        <v>76</v>
      </c>
      <c r="G17" s="82">
        <v>44938</v>
      </c>
      <c r="H17" s="83"/>
      <c r="I17" s="49">
        <v>44985</v>
      </c>
      <c r="J17" s="53">
        <v>1578920</v>
      </c>
      <c r="K17" s="50">
        <f>IF(J17="","",J17/2)</f>
        <v>789460</v>
      </c>
      <c r="L17" s="84">
        <f>IF(J17="","",J17-K17)</f>
        <v>789460</v>
      </c>
      <c r="M17" s="84"/>
      <c r="N17" s="85"/>
      <c r="O17" s="86"/>
      <c r="P17" s="51">
        <v>17</v>
      </c>
      <c r="Q17" s="87">
        <f>IF(I17="","",DATE(YEAR(I17)+P17,MONTH(I17),DAY(I17)))</f>
        <v>51194</v>
      </c>
      <c r="R17" s="87"/>
      <c r="S17" s="52">
        <v>45016</v>
      </c>
      <c r="T17" s="44" t="str">
        <f>IF(S17="","","無償譲渡")</f>
        <v>無償譲渡</v>
      </c>
      <c r="U17" s="47" t="str">
        <f>IF(S17="","","新富町（管理：新富土地改良区）")</f>
        <v>新富町（管理：新富土地改良区）</v>
      </c>
      <c r="X17" s="45"/>
      <c r="AB17" s="41"/>
    </row>
    <row r="18" spans="1:28" ht="27" hidden="1" customHeight="1">
      <c r="A18" s="103"/>
      <c r="B18" s="44"/>
      <c r="C18" s="80"/>
      <c r="D18" s="81"/>
      <c r="E18" s="46"/>
      <c r="F18" s="48"/>
      <c r="G18" s="82"/>
      <c r="H18" s="83"/>
      <c r="I18" s="49"/>
      <c r="J18" s="53"/>
      <c r="K18" s="50" t="str">
        <f t="shared" si="0"/>
        <v/>
      </c>
      <c r="L18" s="84" t="str">
        <f t="shared" si="1"/>
        <v/>
      </c>
      <c r="M18" s="84"/>
      <c r="N18" s="85"/>
      <c r="O18" s="86"/>
      <c r="P18" s="51"/>
      <c r="Q18" s="87" t="str">
        <f t="shared" si="2"/>
        <v/>
      </c>
      <c r="R18" s="87"/>
      <c r="S18" s="52"/>
      <c r="T18" s="44" t="str">
        <f t="shared" si="3"/>
        <v/>
      </c>
      <c r="U18" s="47" t="str">
        <f t="shared" si="4"/>
        <v/>
      </c>
    </row>
    <row r="19" spans="1:28" ht="27" hidden="1" customHeight="1">
      <c r="A19" s="103"/>
      <c r="B19" s="44"/>
      <c r="C19" s="80"/>
      <c r="D19" s="81"/>
      <c r="E19" s="46"/>
      <c r="F19" s="48"/>
      <c r="G19" s="82"/>
      <c r="H19" s="83"/>
      <c r="I19" s="49"/>
      <c r="J19" s="53"/>
      <c r="K19" s="50" t="str">
        <f t="shared" si="0"/>
        <v/>
      </c>
      <c r="L19" s="84" t="str">
        <f t="shared" si="1"/>
        <v/>
      </c>
      <c r="M19" s="84"/>
      <c r="N19" s="85"/>
      <c r="O19" s="86"/>
      <c r="P19" s="51"/>
      <c r="Q19" s="87" t="str">
        <f t="shared" si="2"/>
        <v/>
      </c>
      <c r="R19" s="87"/>
      <c r="S19" s="52"/>
      <c r="T19" s="44" t="str">
        <f t="shared" si="3"/>
        <v/>
      </c>
      <c r="U19" s="47" t="str">
        <f t="shared" si="4"/>
        <v/>
      </c>
    </row>
    <row r="20" spans="1:28" ht="27" hidden="1" customHeight="1">
      <c r="A20" s="103"/>
      <c r="B20" s="44"/>
      <c r="C20" s="80"/>
      <c r="D20" s="81"/>
      <c r="E20" s="46"/>
      <c r="F20" s="48"/>
      <c r="G20" s="82"/>
      <c r="H20" s="83"/>
      <c r="I20" s="49"/>
      <c r="J20" s="53"/>
      <c r="K20" s="50" t="str">
        <f t="shared" si="0"/>
        <v/>
      </c>
      <c r="L20" s="84" t="str">
        <f t="shared" si="1"/>
        <v/>
      </c>
      <c r="M20" s="84"/>
      <c r="N20" s="85"/>
      <c r="O20" s="86"/>
      <c r="P20" s="51"/>
      <c r="Q20" s="87" t="str">
        <f t="shared" si="2"/>
        <v/>
      </c>
      <c r="R20" s="87"/>
      <c r="S20" s="52"/>
      <c r="T20" s="44" t="str">
        <f t="shared" si="3"/>
        <v/>
      </c>
      <c r="U20" s="47" t="str">
        <f t="shared" si="4"/>
        <v/>
      </c>
    </row>
    <row r="21" spans="1:28" ht="27" hidden="1" customHeight="1">
      <c r="A21" s="103"/>
      <c r="B21" s="44"/>
      <c r="C21" s="80"/>
      <c r="D21" s="81"/>
      <c r="E21" s="46"/>
      <c r="F21" s="48"/>
      <c r="G21" s="82"/>
      <c r="H21" s="83"/>
      <c r="I21" s="49"/>
      <c r="J21" s="53"/>
      <c r="K21" s="50" t="str">
        <f t="shared" si="0"/>
        <v/>
      </c>
      <c r="L21" s="84" t="str">
        <f t="shared" si="1"/>
        <v/>
      </c>
      <c r="M21" s="84"/>
      <c r="N21" s="85"/>
      <c r="O21" s="86"/>
      <c r="P21" s="51"/>
      <c r="Q21" s="87" t="str">
        <f t="shared" si="2"/>
        <v/>
      </c>
      <c r="R21" s="87"/>
      <c r="S21" s="52"/>
      <c r="T21" s="44" t="str">
        <f t="shared" si="3"/>
        <v/>
      </c>
      <c r="U21" s="47" t="str">
        <f t="shared" si="4"/>
        <v/>
      </c>
    </row>
    <row r="22" spans="1:28" ht="27" hidden="1" customHeight="1">
      <c r="A22" s="103"/>
      <c r="B22" s="44"/>
      <c r="C22" s="80"/>
      <c r="D22" s="81"/>
      <c r="E22" s="46"/>
      <c r="F22" s="48"/>
      <c r="G22" s="82"/>
      <c r="H22" s="83"/>
      <c r="I22" s="49"/>
      <c r="J22" s="53"/>
      <c r="K22" s="50" t="str">
        <f t="shared" si="0"/>
        <v/>
      </c>
      <c r="L22" s="84" t="str">
        <f t="shared" si="1"/>
        <v/>
      </c>
      <c r="M22" s="84"/>
      <c r="N22" s="85"/>
      <c r="O22" s="86"/>
      <c r="P22" s="51"/>
      <c r="Q22" s="87" t="str">
        <f t="shared" si="2"/>
        <v/>
      </c>
      <c r="R22" s="87"/>
      <c r="S22" s="52"/>
      <c r="T22" s="44" t="str">
        <f t="shared" si="3"/>
        <v/>
      </c>
      <c r="U22" s="47" t="str">
        <f t="shared" si="4"/>
        <v/>
      </c>
    </row>
    <row r="23" spans="1:28" ht="27" customHeight="1">
      <c r="A23" s="103"/>
      <c r="B23" s="44"/>
      <c r="C23" s="80"/>
      <c r="D23" s="81"/>
      <c r="E23" s="46"/>
      <c r="F23" s="48"/>
      <c r="G23" s="82"/>
      <c r="H23" s="83"/>
      <c r="I23" s="49"/>
      <c r="J23" s="53"/>
      <c r="K23" s="50" t="str">
        <f t="shared" si="0"/>
        <v/>
      </c>
      <c r="L23" s="84" t="str">
        <f t="shared" si="1"/>
        <v/>
      </c>
      <c r="M23" s="84"/>
      <c r="N23" s="85"/>
      <c r="O23" s="86"/>
      <c r="P23" s="51"/>
      <c r="Q23" s="87" t="str">
        <f t="shared" si="2"/>
        <v/>
      </c>
      <c r="R23" s="87"/>
      <c r="S23" s="52"/>
      <c r="T23" s="44" t="str">
        <f t="shared" si="3"/>
        <v/>
      </c>
      <c r="U23" s="47" t="str">
        <f t="shared" si="4"/>
        <v/>
      </c>
    </row>
    <row r="24" spans="1:28" ht="27" customHeight="1">
      <c r="A24" s="103"/>
      <c r="B24" s="54"/>
      <c r="C24" s="80"/>
      <c r="D24" s="81"/>
      <c r="E24" s="46"/>
      <c r="F24" s="48"/>
      <c r="G24" s="82"/>
      <c r="H24" s="83"/>
      <c r="I24" s="49"/>
      <c r="J24" s="53"/>
      <c r="K24" s="50" t="str">
        <f t="shared" si="0"/>
        <v/>
      </c>
      <c r="L24" s="84" t="str">
        <f t="shared" si="1"/>
        <v/>
      </c>
      <c r="M24" s="84"/>
      <c r="N24" s="88"/>
      <c r="O24" s="89"/>
      <c r="P24" s="51"/>
      <c r="Q24" s="87" t="str">
        <f t="shared" si="2"/>
        <v/>
      </c>
      <c r="R24" s="87"/>
      <c r="S24" s="52"/>
      <c r="T24" s="44" t="str">
        <f t="shared" si="3"/>
        <v/>
      </c>
      <c r="U24" s="47" t="str">
        <f t="shared" si="4"/>
        <v/>
      </c>
    </row>
    <row r="25" spans="1:28" ht="27" customHeight="1">
      <c r="A25" s="103"/>
      <c r="B25" s="71" t="s">
        <v>66</v>
      </c>
      <c r="C25" s="72"/>
      <c r="D25" s="73"/>
      <c r="E25" s="55"/>
      <c r="F25" s="55"/>
      <c r="G25" s="74"/>
      <c r="H25" s="74"/>
      <c r="I25" s="56"/>
      <c r="J25" s="57">
        <f t="shared" ref="J25:O25" si="5">SUM(J13:J24)</f>
        <v>4944845</v>
      </c>
      <c r="K25" s="57">
        <f t="shared" si="5"/>
        <v>2472422.5</v>
      </c>
      <c r="L25" s="75">
        <f t="shared" si="5"/>
        <v>2472422.5</v>
      </c>
      <c r="M25" s="76">
        <f t="shared" si="5"/>
        <v>0</v>
      </c>
      <c r="N25" s="75">
        <f t="shared" si="5"/>
        <v>0</v>
      </c>
      <c r="O25" s="76">
        <f t="shared" si="5"/>
        <v>0</v>
      </c>
      <c r="P25" s="56"/>
      <c r="Q25" s="77"/>
      <c r="R25" s="78"/>
      <c r="S25" s="56"/>
      <c r="T25" s="56"/>
      <c r="U25" s="58"/>
    </row>
    <row r="26" spans="1:28">
      <c r="A26" s="79"/>
      <c r="B26" s="79"/>
      <c r="J26" s="59"/>
    </row>
    <row r="27" spans="1:28">
      <c r="B27" s="69" t="s">
        <v>67</v>
      </c>
      <c r="C27" s="69"/>
      <c r="D27" s="69"/>
      <c r="E27" s="69"/>
      <c r="F27" s="69"/>
      <c r="G27" s="69"/>
      <c r="H27" s="69"/>
      <c r="I27" s="69"/>
      <c r="J27" s="69"/>
    </row>
    <row r="28" spans="1:28">
      <c r="B28" s="70" t="s">
        <v>68</v>
      </c>
      <c r="C28" s="70"/>
      <c r="D28" s="70"/>
      <c r="E28" s="70"/>
      <c r="F28" s="70"/>
      <c r="G28" s="70"/>
      <c r="H28" s="70"/>
      <c r="I28" s="70"/>
      <c r="J28" s="70"/>
    </row>
    <row r="29" spans="1:28">
      <c r="B29" s="42" t="s">
        <v>69</v>
      </c>
      <c r="C29" s="42"/>
      <c r="D29" s="42"/>
      <c r="E29" s="43"/>
      <c r="F29" s="43"/>
      <c r="G29" s="42"/>
      <c r="H29" s="42"/>
      <c r="I29" s="42"/>
      <c r="J29" s="42"/>
      <c r="K29" s="60"/>
      <c r="L29" s="42"/>
      <c r="M29" s="42"/>
      <c r="N29" s="42"/>
      <c r="O29" s="42"/>
    </row>
    <row r="30" spans="1:28">
      <c r="B30" s="42" t="s">
        <v>70</v>
      </c>
      <c r="C30" s="42"/>
      <c r="D30" s="42"/>
      <c r="E30" s="43"/>
      <c r="F30" s="43"/>
      <c r="G30" s="42"/>
      <c r="H30" s="42"/>
      <c r="I30" s="42"/>
      <c r="J30" s="42"/>
      <c r="K30" s="60"/>
      <c r="L30" s="42"/>
      <c r="M30" s="42"/>
      <c r="N30" s="42"/>
      <c r="O30" s="42"/>
    </row>
    <row r="31" spans="1:28">
      <c r="B31" s="42" t="s">
        <v>71</v>
      </c>
      <c r="C31" s="34"/>
      <c r="D31" s="34"/>
      <c r="E31" s="43"/>
      <c r="F31" s="43"/>
      <c r="G31" s="34"/>
      <c r="H31" s="34"/>
      <c r="I31" s="34"/>
      <c r="J31" s="34"/>
      <c r="K31" s="61"/>
      <c r="L31" s="34"/>
      <c r="M31" s="34"/>
      <c r="N31" s="34"/>
      <c r="O31" s="34"/>
    </row>
    <row r="32" spans="1:28">
      <c r="B32" s="70" t="s">
        <v>72</v>
      </c>
      <c r="C32" s="70"/>
      <c r="D32" s="70"/>
      <c r="E32" s="70"/>
      <c r="F32" s="70"/>
      <c r="G32" s="70"/>
      <c r="H32" s="70"/>
      <c r="I32" s="70"/>
      <c r="J32" s="70"/>
      <c r="K32" s="70"/>
      <c r="L32" s="70"/>
      <c r="M32" s="70"/>
      <c r="N32" s="70"/>
      <c r="O32" s="70"/>
    </row>
    <row r="33" spans="2:15">
      <c r="B33" s="70" t="s">
        <v>73</v>
      </c>
      <c r="C33" s="70"/>
      <c r="D33" s="70"/>
      <c r="E33" s="70"/>
      <c r="F33" s="70"/>
      <c r="G33" s="70"/>
      <c r="H33" s="70"/>
      <c r="I33" s="70"/>
      <c r="J33" s="70"/>
      <c r="K33" s="70"/>
      <c r="L33" s="70"/>
      <c r="M33" s="70"/>
      <c r="N33" s="70"/>
      <c r="O33" s="70"/>
    </row>
  </sheetData>
  <sheetProtection sheet="1" objects="1" scenarios="1"/>
  <mergeCells count="104">
    <mergeCell ref="U9:U12"/>
    <mergeCell ref="B10:B12"/>
    <mergeCell ref="T10:T12"/>
    <mergeCell ref="K11:K12"/>
    <mergeCell ref="L11:M12"/>
    <mergeCell ref="N11:O12"/>
    <mergeCell ref="J10:J12"/>
    <mergeCell ref="N14:O14"/>
    <mergeCell ref="Q14:R14"/>
    <mergeCell ref="K10:O10"/>
    <mergeCell ref="P10:P12"/>
    <mergeCell ref="Q10:R12"/>
    <mergeCell ref="A3:U3"/>
    <mergeCell ref="A7:A25"/>
    <mergeCell ref="B7:C8"/>
    <mergeCell ref="D7:D8"/>
    <mergeCell ref="E7:E8"/>
    <mergeCell ref="F7:I8"/>
    <mergeCell ref="J7:K8"/>
    <mergeCell ref="L7:M8"/>
    <mergeCell ref="N7:O8"/>
    <mergeCell ref="P7:P8"/>
    <mergeCell ref="Q7:R8"/>
    <mergeCell ref="S7:S8"/>
    <mergeCell ref="T7:U8"/>
    <mergeCell ref="B9:F9"/>
    <mergeCell ref="G9:I9"/>
    <mergeCell ref="J9:O9"/>
    <mergeCell ref="P9:R9"/>
    <mergeCell ref="S9:T9"/>
    <mergeCell ref="C15:D15"/>
    <mergeCell ref="G15:H15"/>
    <mergeCell ref="L15:M15"/>
    <mergeCell ref="N15:O15"/>
    <mergeCell ref="Q15:R15"/>
    <mergeCell ref="C16:D16"/>
    <mergeCell ref="G16:H16"/>
    <mergeCell ref="L16:M16"/>
    <mergeCell ref="S10:S12"/>
    <mergeCell ref="N16:O16"/>
    <mergeCell ref="Q16:R16"/>
    <mergeCell ref="C13:D13"/>
    <mergeCell ref="G13:H13"/>
    <mergeCell ref="L13:M13"/>
    <mergeCell ref="N13:O13"/>
    <mergeCell ref="Q13:R13"/>
    <mergeCell ref="C14:D14"/>
    <mergeCell ref="G14:H14"/>
    <mergeCell ref="L14:M14"/>
    <mergeCell ref="C10:D12"/>
    <mergeCell ref="E10:E12"/>
    <mergeCell ref="F10:F12"/>
    <mergeCell ref="G10:H12"/>
    <mergeCell ref="I10:I12"/>
    <mergeCell ref="C17:D17"/>
    <mergeCell ref="G17:H17"/>
    <mergeCell ref="L17:M17"/>
    <mergeCell ref="N17:O17"/>
    <mergeCell ref="Q17:R17"/>
    <mergeCell ref="C18:D18"/>
    <mergeCell ref="G18:H18"/>
    <mergeCell ref="L18:M18"/>
    <mergeCell ref="N18:O18"/>
    <mergeCell ref="Q18:R18"/>
    <mergeCell ref="C19:D19"/>
    <mergeCell ref="G19:H19"/>
    <mergeCell ref="L19:M19"/>
    <mergeCell ref="N19:O19"/>
    <mergeCell ref="Q19:R19"/>
    <mergeCell ref="C20:D20"/>
    <mergeCell ref="G20:H20"/>
    <mergeCell ref="L20:M20"/>
    <mergeCell ref="N20:O20"/>
    <mergeCell ref="Q20:R20"/>
    <mergeCell ref="C21:D21"/>
    <mergeCell ref="G21:H21"/>
    <mergeCell ref="L21:M21"/>
    <mergeCell ref="N21:O21"/>
    <mergeCell ref="Q21:R21"/>
    <mergeCell ref="C22:D22"/>
    <mergeCell ref="G22:H22"/>
    <mergeCell ref="L22:M22"/>
    <mergeCell ref="N22:O22"/>
    <mergeCell ref="Q22:R22"/>
    <mergeCell ref="C23:D23"/>
    <mergeCell ref="G23:H23"/>
    <mergeCell ref="L23:M23"/>
    <mergeCell ref="N23:O23"/>
    <mergeCell ref="Q23:R23"/>
    <mergeCell ref="C24:D24"/>
    <mergeCell ref="G24:H24"/>
    <mergeCell ref="L24:M24"/>
    <mergeCell ref="N24:O24"/>
    <mergeCell ref="Q24:R24"/>
    <mergeCell ref="B27:J27"/>
    <mergeCell ref="B28:J28"/>
    <mergeCell ref="B32:O32"/>
    <mergeCell ref="B33:O33"/>
    <mergeCell ref="B25:D25"/>
    <mergeCell ref="G25:H25"/>
    <mergeCell ref="L25:M25"/>
    <mergeCell ref="N25:O25"/>
    <mergeCell ref="Q25:R25"/>
    <mergeCell ref="A26:B26"/>
  </mergeCells>
  <phoneticPr fontId="1"/>
  <pageMargins left="0.59055118110236227" right="0.51181102362204722" top="0.74803149606299213" bottom="0.74803149606299213" header="0.31496062992125984" footer="0.31496062992125984"/>
  <pageSetup paperSize="9" scale="8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物品管理台帳</vt:lpstr>
      <vt:lpstr>財産管理台帳</vt:lpstr>
      <vt:lpstr>物品管理台帳（記載例）</vt:lpstr>
      <vt:lpstr>財産管理台帳（記載例）</vt:lpstr>
      <vt:lpstr>財産管理台帳!Print_Area</vt:lpstr>
      <vt:lpstr>'財産管理台帳（記載例）'!Print_Area</vt:lpstr>
      <vt:lpstr>物品管理台帳!Print_Area</vt:lpstr>
      <vt:lpstr>'物品管理台帳（記載例）'!Print_Area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植村　沙耶香</dc:creator>
  <cp:lastModifiedBy>植村　沙耶香</cp:lastModifiedBy>
  <cp:lastPrinted>2024-11-21T04:40:38Z</cp:lastPrinted>
  <dcterms:created xsi:type="dcterms:W3CDTF">2006-06-19T11:54:57Z</dcterms:created>
  <dcterms:modified xsi:type="dcterms:W3CDTF">2024-11-21T04:42:17Z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2024-10-03T06:35:50Z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5dd6ee9e-0afd-4af4-8848-c84a210b9508</vt:lpwstr>
  </property>
  <property fmtid="{D5CDD505-2E9C-101B-9397-08002B2CF9AE}" pid="8" name="MSIP_Label_defa4170-0d19-0005-0004-bc88714345d2_ContentBits">
    <vt:lpwstr>0</vt:lpwstr>
  </property>
</Properties>
</file>