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0544\Desktop\"/>
    </mc:Choice>
  </mc:AlternateContent>
  <xr:revisionPtr revIDLastSave="0" documentId="13_ncr:1_{866DE42A-AB90-4FBB-965F-617ABB94EF7D}"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 sheetId="20"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9"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CW102" i="12" l="1"/>
  <c r="CR102" i="12"/>
  <c r="AU88" i="12"/>
  <c r="AP88" i="12"/>
  <c r="AF88" i="12"/>
  <c r="AU63" i="12"/>
  <c r="AP63" i="12"/>
  <c r="AA7" i="12" l="1"/>
  <c r="AA9" i="12"/>
  <c r="AA8" i="12"/>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CO34" i="10"/>
  <c r="BW34" i="10"/>
  <c r="BW35" i="10" s="1"/>
  <c r="BW36" i="10" s="1"/>
  <c r="BW37" i="10" s="1"/>
  <c r="BW38" i="10" s="1"/>
  <c r="BW39" i="10" s="1"/>
  <c r="BW40" i="10" s="1"/>
  <c r="BW41"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alcChain>
</file>

<file path=xl/sharedStrings.xml><?xml version="1.0" encoding="utf-8"?>
<sst xmlns="http://schemas.openxmlformats.org/spreadsheetml/2006/main" count="1167" uniqueCount="624">
  <si>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</si>
  <si>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</si>
  <si>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</si>
  <si>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</si>
  <si>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</si>
  <si>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</si>
  <si>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</si>
  <si>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</si>
  <si>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</si>
  <si>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</si>
  <si>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</si>
  <si>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</si>
  <si>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</si>
  <si>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</si>
  <si>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</si>
  <si>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</si>
  <si>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</si>
  <si>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</si>
  <si>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</si>
  <si>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</si>
  <si>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</si>
  <si>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</si>
  <si>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</si>
  <si>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</si>
  <si>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</si>
  <si>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</si>
  <si>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</si>
  <si>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</si>
  <si>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</si>
  <si>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</si>
  <si>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</si>
  <si>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</si>
  <si>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</si>
  <si>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</si>
  <si>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</si>
  <si>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</si>
  <si>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</si>
  <si>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</si>
  <si>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</si>
  <si>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</si>
  <si>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</si>
  <si>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</si>
  <si>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</si>
  <si>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</si>
  <si>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</si>
  <si>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</si>
  <si>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</si>
  <si>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</si>
  <si>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</si>
  <si>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</si>
  <si>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</si>
  <si>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</si>
  <si>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</si>
  <si>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</si>
  <si>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</si>
  <si>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</si>
  <si>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</si>
  <si>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</si>
  <si>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</si>
  <si>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</si>
  <si>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</si>
  <si>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</si>
  <si>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</si>
  <si>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</si>
  <si>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</si>
  <si>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</si>
  <si>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</si>
  <si>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</si>
  <si>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</si>
  <si>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</si>
  <si>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</si>
  <si>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</si>
  <si>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</si>
  <si>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</si>
  <si>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</si>
  <si>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</si>
  <si>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</si>
  <si>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</si>
  <si>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</si>
  <si>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</si>
  <si>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</si>
  <si>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</si>
  <si>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</si>
  <si>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</si>
  <si>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</si>
  <si>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</si>
  <si>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</si>
  <si>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</si>
  <si>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</si>
  <si>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</si>
  <si>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</si>
  <si>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</si>
  <si>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</si>
  <si>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</si>
  <si>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</si>
  <si>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</si>
  <si>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</si>
  <si>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</si>
  <si>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</si>
  <si>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</si>
  <si>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</si>
  <si>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</si>
  <si>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</si>
  <si>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</si>
  <si>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</si>
  <si>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</si>
  <si>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</si>
  <si>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</si>
  <si>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</si>
  <si>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</si>
  <si>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</si>
  <si>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</si>
  <si>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</si>
  <si>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</si>
  <si>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</si>
  <si>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</si>
  <si>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</si>
  <si>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</si>
  <si>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</si>
  <si>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</si>
  <si>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</si>
  <si>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</si>
  <si>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</si>
  <si>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</si>
  <si>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</si>
  <si>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</si>
  <si>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</si>
  <si>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</si>
  <si>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</si>
  <si>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</si>
  <si>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</si>
  <si>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</si>
  <si>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</si>
  <si>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</si>
  <si>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</si>
  <si>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</si>
  <si>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</si>
  <si>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</si>
  <si>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</si>
  <si>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</si>
  <si>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</si>
  <si>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</si>
  <si>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</si>
  <si>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</si>
  <si>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</si>
  <si>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</si>
  <si>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</si>
  <si>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</si>
  <si>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</si>
  <si>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</si>
  <si>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</si>
  <si>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</si>
  <si>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</si>
  <si>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</si>
  <si>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</si>
  <si>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</si>
  <si>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</si>
  <si>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</si>
  <si>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</si>
  <si>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</si>
  <si>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</si>
  <si>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</si>
  <si>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</si>
  <si>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</si>
  <si>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</si>
  <si>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</si>
  <si>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</si>
  <si>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</si>
  <si>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</si>
  <si>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</si>
  <si>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</si>
  <si>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</si>
  <si>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</si>
  <si>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</si>
  <si>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</si>
  <si>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</si>
  <si>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</si>
  <si>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</si>
  <si>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</si>
  <si>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</si>
  <si>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</si>
  <si>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</si>
  <si>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</si>
  <si>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</si>
  <si>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</si>
  <si>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</si>
  <si>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</si>
  <si>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</si>
  <si>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</si>
  <si>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</si>
  <si>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</si>
  <si>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</si>
  <si>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</si>
  <si>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</si>
  <si>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</si>
  <si>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</si>
  <si>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</si>
  <si>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</si>
  <si>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</si>
  <si>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</si>
  <si>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</si>
  <si>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</si>
  <si>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</si>
  <si>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</si>
  <si>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</si>
  <si>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</si>
  <si>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</si>
  <si>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</si>
  <si>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</si>
  <si>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</si>
  <si>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</si>
  <si>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</si>
  <si>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</si>
  <si>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</si>
  <si>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</si>
  <si>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</si>
  <si>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</si>
  <si>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</si>
  <si>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</si>
  <si>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</si>
  <si>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</si>
  <si>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</si>
  <si>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</si>
  <si>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</si>
  <si>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</si>
  <si>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</si>
  <si>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</si>
  <si>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</si>
  <si>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</si>
  <si>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</si>
  <si>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</si>
  <si>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</si>
  <si>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</si>
  <si>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</si>
  <si>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</si>
  <si>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</si>
  <si>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</si>
  <si>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</si>
  <si>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</si>
  <si>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</si>
  <si>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</si>
  <si>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</si>
  <si>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</si>
  <si>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</si>
  <si>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</si>
  <si>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</si>
  <si>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</si>
  <si>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</si>
  <si>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</si>
  <si>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</si>
  <si>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</si>
  <si>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</si>
  <si>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</si>
  <si>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</si>
  <si>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</si>
  <si>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</si>
  <si>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</si>
  <si>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</si>
  <si>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</si>
  <si>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</si>
  <si>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</si>
  <si>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</si>
  <si>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</si>
  <si>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</si>
  <si>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</si>
  <si>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</si>
  <si>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</si>
  <si>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</si>
  <si>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</si>
  <si>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</si>
  <si>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</si>
  <si>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</si>
  <si>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</si>
  <si>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</si>
  <si>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</si>
  <si>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</si>
  <si>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</si>
  <si>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</si>
  <si>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</si>
  <si>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</si>
  <si>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</si>
  <si>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</si>
  <si>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</si>
  <si>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</si>
  <si>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</si>
  <si>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</si>
  <si>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</si>
  <si>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</si>
  <si>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</si>
  <si>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</si>
  <si>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</si>
  <si>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</si>
  <si>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</si>
  <si>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</si>
  <si>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</si>
  <si>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</si>
  <si>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</si>
  <si>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</si>
  <si>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</si>
  <si>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</si>
  <si>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</si>
  <si>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</si>
  <si>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</si>
  <si>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</si>
  <si>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</si>
  <si>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</si>
  <si>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</si>
  <si>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</si>
  <si>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</si>
  <si>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</si>
  <si>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</si>
  <si>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</si>
  <si>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</si>
  <si>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</si>
  <si>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</si>
  <si>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</si>
  <si>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</si>
  <si>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</si>
  <si>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</si>
  <si>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</si>
  <si>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</si>
  <si>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</si>
  <si>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</si>
  <si>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</si>
  <si>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</si>
  <si>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</si>
  <si>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</si>
  <si>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</si>
  <si>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</si>
  <si>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</si>
  <si>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</si>
  <si>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</si>
  <si>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</si>
  <si>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</si>
  <si>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</si>
  <si>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</si>
  <si>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</si>
  <si>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</si>
  <si>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</si>
  <si>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</si>
  <si>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</si>
  <si>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</si>
  <si>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</si>
  <si>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</si>
  <si>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</si>
  <si>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</si>
  <si>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</si>
  <si>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</si>
  <si>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</si>
  <si>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</si>
  <si>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</si>
  <si>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</si>
  <si>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</si>
  <si>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</si>
  <si>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</si>
  <si>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</si>
  <si>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</si>
  <si>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</si>
  <si>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</si>
  <si>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</si>
  <si>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</si>
  <si>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</si>
  <si>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</si>
  <si>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</si>
  <si>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</si>
  <si>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</si>
  <si>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</si>
  <si>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</si>
  <si>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</si>
  <si>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</si>
  <si>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</si>
  <si>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</si>
  <si>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</si>
  <si>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</si>
  <si>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</si>
  <si>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</si>
  <si>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</si>
  <si>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</si>
  <si>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</si>
  <si>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</si>
  <si>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</si>
  <si>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</si>
  <si>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</si>
  <si>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</si>
  <si>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</si>
  <si>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</si>
  <si>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</si>
  <si>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</si>
  <si>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</si>
  <si>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</si>
  <si>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</si>
  <si>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</si>
  <si>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</si>
  <si>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</si>
  <si>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</si>
  <si>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</si>
  <si>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</si>
  <si>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</si>
  <si>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</si>
  <si>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</si>
  <si>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</si>
  <si>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</si>
  <si>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</si>
  <si>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</si>
  <si>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</si>
  <si>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</si>
  <si>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</si>
  <si>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</si>
  <si>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</si>
  <si>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</si>
  <si>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</si>
  <si>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</si>
  <si>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</si>
  <si>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</si>
  <si>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</si>
  <si>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</si>
  <si>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</si>
  <si>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</si>
  <si>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</si>
  <si>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</si>
  <si>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</si>
  <si>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</si>
  <si>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</si>
  <si>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</si>
  <si>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</si>
  <si>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</si>
  <si>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</si>
  <si>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</si>
  <si>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</si>
  <si>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</si>
  <si>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</si>
  <si>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</si>
  <si>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</si>
  <si>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</si>
  <si>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</si>
  <si>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</si>
  <si>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</si>
  <si>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</si>
  <si>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</si>
  <si>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</si>
  <si>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</si>
  <si>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</si>
  <si>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</si>
  <si>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</si>
  <si>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</si>
  <si>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</si>
  <si>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</si>
  <si>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</si>
  <si>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</si>
  <si>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</si>
  <si>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</si>
  <si>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</si>
  <si>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</si>
  <si>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</si>
  <si>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</si>
  <si>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</si>
  <si>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</si>
  <si>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</si>
  <si>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</si>
  <si>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</si>
  <si>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</si>
  <si>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</si>
  <si>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</si>
  <si>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</si>
  <si>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</si>
  <si>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</si>
  <si>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</si>
  <si>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</si>
  <si>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</si>
  <si>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</si>
  <si>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</si>
  <si>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</si>
  <si>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</si>
  <si>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</si>
  <si>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新富町水道事業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</si>
  <si>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</si>
  <si>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</si>
  <si>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新富町国民健康保険特別会計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</si>
  <si>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</si>
  <si>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新富町介護保険特別会計（保険事業勘定）</t>
    <phoneticPr fontId="5"/>
  </si>
  <si>
    <t>(Ｆ)</t>
    <phoneticPr fontId="5"/>
  </si>
  <si>
    <t>新富町介護保険特別会計（介護サービス事業勘定）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</si>
  <si>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</si>
  <si>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</si>
  <si>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</si>
  <si>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</si>
  <si>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</si>
  <si>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</si>
  <si>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</si>
  <si>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</si>
  <si>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</si>
  <si>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</si>
  <si>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</si>
  <si>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</si>
  <si>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</si>
  <si>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</si>
  <si>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</si>
  <si>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</si>
  <si>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</si>
  <si>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</si>
  <si>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</si>
  <si>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</si>
  <si>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</si>
  <si>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</si>
  <si>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</si>
  <si>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</si>
  <si>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</si>
  <si>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</si>
  <si>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</si>
  <si>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</si>
  <si>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</si>
  <si>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</si>
  <si>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</si>
  <si>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</si>
  <si>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</si>
  <si>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</si>
  <si>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</si>
  <si>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</si>
  <si>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</si>
  <si>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</si>
  <si>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</si>
  <si>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</si>
  <si>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</si>
  <si>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</si>
  <si>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</si>
  <si>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</si>
  <si>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</si>
  <si>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</si>
  <si>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</si>
  <si>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</si>
  <si>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</si>
  <si>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</si>
  <si>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</si>
  <si>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</si>
  <si>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</si>
  <si>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</si>
  <si>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</si>
  <si>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</si>
  <si>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</si>
  <si>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</si>
  <si>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</si>
  <si>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</si>
  <si>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</si>
  <si>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</si>
  <si>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</si>
  <si>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</si>
  <si>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</si>
  <si>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</si>
  <si>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</si>
  <si>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</si>
  <si>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</si>
  <si>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</si>
  <si>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</si>
  <si>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</si>
  <si>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</si>
  <si>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</si>
  <si>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</si>
  <si>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</si>
  <si>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</si>
  <si>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</si>
  <si>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</si>
  <si>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</si>
  <si>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</si>
  <si>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</si>
  <si>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</si>
  <si>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</si>
  <si>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</si>
  <si>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</si>
  <si>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</si>
  <si>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</si>
  <si>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</si>
  <si>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</si>
  <si>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</si>
  <si>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1.88</t>
  </si>
  <si>
    <t>▲ 8.77</t>
  </si>
  <si>
    <t>▲ 0.52</t>
  </si>
  <si>
    <t>新富町水道事業</t>
  </si>
  <si>
    <t>一般会計</t>
  </si>
  <si>
    <t>新富町国民健康保険特別会計</t>
  </si>
  <si>
    <t>新富町介護保険特別会計（保険事業勘定）</t>
  </si>
  <si>
    <t>新富町介護保険特別会計（介護サービス事業勘定）</t>
  </si>
  <si>
    <t>新富町後期高齢者医療特別会計</t>
  </si>
  <si>
    <t>土地取得特別会計</t>
  </si>
  <si>
    <t>西都児湯情報公開・個人情報保護審査会特別会計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</si>
  <si>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</si>
  <si>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</si>
  <si>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</si>
  <si>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</si>
  <si>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</si>
  <si>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</si>
  <si>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</si>
  <si>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</si>
  <si>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</si>
  <si>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宮崎県東児湯消防組合</t>
    <rPh sb="0" eb="3">
      <t>ミヤザキケン</t>
    </rPh>
    <rPh sb="3" eb="6">
      <t>ヒガシコユ</t>
    </rPh>
    <rPh sb="6" eb="10">
      <t>ショウボウクミアイ</t>
    </rPh>
    <phoneticPr fontId="2"/>
  </si>
  <si>
    <t>西都児湯環境整備事務組合</t>
    <rPh sb="0" eb="12">
      <t>サイトコユカンキョウセイビジムクミアイ</t>
    </rPh>
    <phoneticPr fontId="2"/>
  </si>
  <si>
    <t>宮崎県後期高齢者広域連合（一般会計）</t>
    <rPh sb="0" eb="2">
      <t>ミヤザキ</t>
    </rPh>
    <rPh sb="2" eb="3">
      <t>ケン</t>
    </rPh>
    <rPh sb="3" eb="5">
      <t>コウキ</t>
    </rPh>
    <rPh sb="5" eb="8">
      <t>コウレイシャ</t>
    </rPh>
    <rPh sb="8" eb="10">
      <t>コウイキ</t>
    </rPh>
    <rPh sb="10" eb="12">
      <t>レンゴウ</t>
    </rPh>
    <rPh sb="13" eb="15">
      <t>イッパン</t>
    </rPh>
    <rPh sb="15" eb="17">
      <t>カイケイ</t>
    </rPh>
    <phoneticPr fontId="2"/>
  </si>
  <si>
    <t>宮崎県後期高齢者医療広域連合（後期高齢者医療特別会計）</t>
    <rPh sb="0" eb="2">
      <t>ミヤザキ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</si>
  <si>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宮崎県市町村総合事務組合（一般会計）</t>
    <rPh sb="0" eb="3">
      <t>ミヤザキケン</t>
    </rPh>
    <rPh sb="3" eb="6">
      <t>シチョウソン</t>
    </rPh>
    <rPh sb="6" eb="12">
      <t>ソウゴウジムクミアイ</t>
    </rPh>
    <rPh sb="13" eb="17">
      <t>イッパンカイケイ</t>
    </rPh>
    <phoneticPr fontId="2"/>
  </si>
  <si>
    <t>宮崎県市町村総合事務組合（市町村交通災害共済事業特別会計）</t>
    <rPh sb="0" eb="3">
      <t>ミヤザキケン</t>
    </rPh>
    <rPh sb="3" eb="6">
      <t>シチョウソン</t>
    </rPh>
    <rPh sb="6" eb="12">
      <t>ソウゴウジムクミアイ</t>
    </rPh>
    <rPh sb="13" eb="16">
      <t>シチョウソン</t>
    </rPh>
    <rPh sb="16" eb="20">
      <t>コウツウサイガイ</t>
    </rPh>
    <rPh sb="20" eb="24">
      <t>キョウサイジギョウ</t>
    </rPh>
    <rPh sb="24" eb="28">
      <t>トクベツカイケイ</t>
    </rPh>
    <phoneticPr fontId="2"/>
  </si>
  <si>
    <t>宮崎県市町村総合事務組合（自治会館管理運営特別会計）</t>
    <rPh sb="0" eb="12">
      <t>ミヤザキケンシチョウソンソウゴウジムクミアイ</t>
    </rPh>
    <rPh sb="13" eb="17">
      <t>ジチカイカン</t>
    </rPh>
    <rPh sb="17" eb="21">
      <t>カンリウンエイ</t>
    </rPh>
    <rPh sb="21" eb="25">
      <t>トクベツカイケイ</t>
    </rPh>
    <phoneticPr fontId="2"/>
  </si>
  <si>
    <t>一ッ瀬川営農飲雑用水広域水道企業団</t>
    <rPh sb="0" eb="1">
      <t>ヒト</t>
    </rPh>
    <rPh sb="2" eb="3">
      <t>セ</t>
    </rPh>
    <rPh sb="3" eb="4">
      <t>ガワ</t>
    </rPh>
    <rPh sb="4" eb="6">
      <t>エイノウ</t>
    </rPh>
    <rPh sb="6" eb="8">
      <t>インザツ</t>
    </rPh>
    <rPh sb="8" eb="10">
      <t>ヨウスイ</t>
    </rPh>
    <rPh sb="10" eb="12">
      <t>コウイキ</t>
    </rPh>
    <rPh sb="12" eb="17">
      <t>スイドウキギョウダン</t>
    </rPh>
    <phoneticPr fontId="2"/>
  </si>
  <si>
    <t>-</t>
    <phoneticPr fontId="2"/>
  </si>
  <si>
    <t>こゆ地域づくり推進機構</t>
    <rPh sb="2" eb="4">
      <t>チイキ</t>
    </rPh>
    <rPh sb="7" eb="11">
      <t>スイシンキコウ</t>
    </rPh>
    <phoneticPr fontId="2"/>
  </si>
  <si>
    <t>-</t>
    <phoneticPr fontId="2"/>
  </si>
  <si>
    <t>‐</t>
    <phoneticPr fontId="2"/>
  </si>
  <si>
    <t>‐</t>
  </si>
  <si>
    <t>‐</t>
    <phoneticPr fontId="2"/>
  </si>
  <si>
    <t>がんばる新富町応援基金</t>
    <rPh sb="9" eb="11">
      <t>キキン</t>
    </rPh>
    <phoneticPr fontId="2"/>
  </si>
  <si>
    <t>すこやか安心基金</t>
  </si>
  <si>
    <t>公共施設等整備基金</t>
  </si>
  <si>
    <t>公営企業等資金運用基金</t>
    <phoneticPr fontId="2"/>
  </si>
  <si>
    <t>学校教育振興基金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</si>
  <si>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</si>
  <si>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</si>
  <si>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</si>
  <si>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</si>
  <si>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</si>
  <si>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</si>
  <si>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</si>
  <si>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</si>
  <si>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</si>
  <si>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実質公債費比率については、類似団体と比べると比率は高いが、昨年度より好転している。
あくまで3か年平均の比率は好転しているが、単年度で見たときに、今年度は24個の事業債が償還開始となったことによる元利償還額の増や臨時財政対策債償還基金費などが廃止されたことで普通交付税が減となり、公債費比率は悪化しており、今後の実質公債費率の積算に影響を与えるものと考える。このため、今後も大規模事業実施に伴う借り入れが予定されており、比率の上昇が見込まれるため、これまで以上に公債費の適正化に取り組んでいく必要がある。
また、将来負担比率については例年、借入額の減少が進んでいることから残高の減少につながったことで将来負担額が充当可能財源を下回り、昨年度同様に算定されなかった。</t>
    <phoneticPr fontId="5"/>
  </si>
  <si>
    <t>実質公債費比率</t>
    <phoneticPr fontId="5"/>
  </si>
  <si>
    <t>将来負担比率については例年、借入額の減少が進んでいることから残高の減少につながったことで将来負担額が充当可能財源を下回り、昨年度同様に算定されなかった。
有形固定資産原価償却率は新規施設の建設や老朽化施設の用途廃止により類似団体よりも低い水準にある。今後も公共施設総合管理計画等に基づき、施設の集約化、長寿命化、用途廃止等を含めた適切な管理を引き続き行って行く必要がある。</t>
    <rPh sb="77" eb="79">
      <t>ユウケイ</t>
    </rPh>
    <rPh sb="79" eb="81">
      <t>コテイ</t>
    </rPh>
    <rPh sb="81" eb="83">
      <t>シサン</t>
    </rPh>
    <rPh sb="83" eb="85">
      <t>ゲンカ</t>
    </rPh>
    <rPh sb="85" eb="88">
      <t>ショウキャクリツ</t>
    </rPh>
    <rPh sb="89" eb="91">
      <t>シンキ</t>
    </rPh>
    <rPh sb="91" eb="93">
      <t>シセツ</t>
    </rPh>
    <rPh sb="94" eb="96">
      <t>ケンセツ</t>
    </rPh>
    <rPh sb="97" eb="100">
      <t>ロウキュウカ</t>
    </rPh>
    <rPh sb="100" eb="102">
      <t>シセツ</t>
    </rPh>
    <rPh sb="103" eb="107">
      <t>ヨウトハイシ</t>
    </rPh>
    <rPh sb="110" eb="112">
      <t>ルイジ</t>
    </rPh>
    <rPh sb="112" eb="114">
      <t>ダンタイ</t>
    </rPh>
    <rPh sb="117" eb="118">
      <t>ヒク</t>
    </rPh>
    <rPh sb="119" eb="121">
      <t>スイジュン</t>
    </rPh>
    <rPh sb="125" eb="127">
      <t>コンゴ</t>
    </rPh>
    <rPh sb="128" eb="130">
      <t>コウキョウ</t>
    </rPh>
    <rPh sb="130" eb="132">
      <t>シセツ</t>
    </rPh>
    <rPh sb="132" eb="134">
      <t>ソウゴウ</t>
    </rPh>
    <rPh sb="134" eb="136">
      <t>カンリ</t>
    </rPh>
    <rPh sb="136" eb="138">
      <t>ケイカク</t>
    </rPh>
    <rPh sb="138" eb="139">
      <t>ナド</t>
    </rPh>
    <rPh sb="140" eb="141">
      <t>モト</t>
    </rPh>
    <rPh sb="144" eb="146">
      <t>シセツ</t>
    </rPh>
    <rPh sb="147" eb="150">
      <t>シュウヤクカ</t>
    </rPh>
    <rPh sb="151" eb="155">
      <t>チョウジュミョウカ</t>
    </rPh>
    <rPh sb="156" eb="158">
      <t>ヨウト</t>
    </rPh>
    <rPh sb="158" eb="160">
      <t>ハイシ</t>
    </rPh>
    <rPh sb="160" eb="161">
      <t>ナド</t>
    </rPh>
    <rPh sb="162" eb="163">
      <t>フク</t>
    </rPh>
    <rPh sb="165" eb="167">
      <t>テキセツ</t>
    </rPh>
    <rPh sb="168" eb="170">
      <t>カンリ</t>
    </rPh>
    <rPh sb="171" eb="172">
      <t>ヒ</t>
    </rPh>
    <rPh sb="173" eb="174">
      <t>ツヅ</t>
    </rPh>
    <rPh sb="175" eb="176">
      <t>オコナ</t>
    </rPh>
    <rPh sb="178" eb="179">
      <t>イ</t>
    </rPh>
    <rPh sb="180" eb="18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</si>
</sst>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73E9E6-4430-42A1-A007-BABFA2E701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56A2-44F6-B125-EF4C23BB78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99641</c:v>
                </c:pt>
                <c:pt idx="1">
                  <c:v>82274</c:v>
                </c:pt>
                <c:pt idx="2">
                  <c:v>97153</c:v>
                </c:pt>
                <c:pt idx="3">
                  <c:v>125988</c:v>
                </c:pt>
                <c:pt idx="4">
                  <c:v>157001</c:v>
                </c:pt>
              </c:numCache>
            </c:numRef>
          </c:val>
          <c:smooth val="0"/>
          <c:extLst>
            <c:ext xmlns:c16="http://schemas.microsoft.com/office/drawing/2014/chart" uri="{C3380CC4-5D6E-409C-BE32-E72D297353CC}">
              <c16:uniqueId val="{00000001-56A2-44F6-B125-EF4C23BB78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c:v>
                </c:pt>
                <c:pt idx="1">
                  <c:v>6.56</c:v>
                </c:pt>
                <c:pt idx="2">
                  <c:v>5.75</c:v>
                </c:pt>
                <c:pt idx="3">
                  <c:v>6.46</c:v>
                </c:pt>
                <c:pt idx="4">
                  <c:v>9.2799999999999994</c:v>
                </c:pt>
              </c:numCache>
            </c:numRef>
          </c:val>
          <c:extLst>
            <c:ext xmlns:c16="http://schemas.microsoft.com/office/drawing/2014/chart" uri="{C3380CC4-5D6E-409C-BE32-E72D297353CC}">
              <c16:uniqueId val="{00000000-2875-4057-8C00-B827906714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23.23</c:v>
                </c:pt>
                <c:pt idx="1">
                  <c:v>15.93</c:v>
                </c:pt>
                <c:pt idx="2">
                  <c:v>15.43</c:v>
                </c:pt>
                <c:pt idx="3">
                  <c:v>15.6</c:v>
                </c:pt>
                <c:pt idx="4">
                  <c:v>20.51</c:v>
                </c:pt>
              </c:numCache>
            </c:numRef>
          </c:val>
          <c:extLst>
            <c:ext xmlns:c16="http://schemas.microsoft.com/office/drawing/2014/chart" uri="{C3380CC4-5D6E-409C-BE32-E72D297353CC}">
              <c16:uniqueId val="{00000001-2875-4057-8C00-B827906714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-1.88</c:v>
                </c:pt>
                <c:pt idx="1">
                  <c:v>-8.77</c:v>
                </c:pt>
                <c:pt idx="2">
                  <c:v>-0.52</c:v>
                </c:pt>
                <c:pt idx="3">
                  <c:v>2.12</c:v>
                </c:pt>
                <c:pt idx="4">
                  <c:v>7.36</c:v>
                </c:pt>
              </c:numCache>
            </c:numRef>
          </c:val>
          <c:smooth val="0"/>
          <c:extLst>
            <c:ext xmlns:c16="http://schemas.microsoft.com/office/drawing/2014/chart" uri="{C3380CC4-5D6E-409C-BE32-E72D297353CC}">
              <c16:uniqueId val="{00000002-2875-4057-8C00-B827906714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35-493E-9D6D-9B3A951655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35-493E-9D6D-9B3A951655B8}"/>
            </c:ext>
          </c:extLst>
        </c:ser>
        <c:ser>
          <c:idx val="2"/>
          <c:order val="2"/>
          <c:tx>
            <c:strRef>
              <c:f>データシート!$A$29</c:f>
              <c:strCache>
                <c:ptCount val="1"/>
                <c:pt idx="0">
                  <c:v>西都児湯情報公開・個人情報保護審査会特別会計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35-493E-9D6D-9B3A951655B8}"/>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0.74</c:v>
                </c:pt>
                <c:pt idx="4">
                  <c:v>#N/A</c:v>
                </c:pt>
                <c:pt idx="5">
                  <c:v>0.02</c:v>
                </c:pt>
                <c:pt idx="6">
                  <c:v>#N/A</c:v>
                </c:pt>
                <c:pt idx="7">
                  <c:v>0.2</c:v>
                </c:pt>
                <c:pt idx="8">
                  <c:v>#N/A</c:v>
                </c:pt>
                <c:pt idx="9">
                  <c:v>0</c:v>
                </c:pt>
              </c:numCache>
            </c:numRef>
          </c:val>
          <c:extLst>
            <c:ext xmlns:c16="http://schemas.microsoft.com/office/drawing/2014/chart" uri="{C3380CC4-5D6E-409C-BE32-E72D297353CC}">
              <c16:uniqueId val="{00000003-A335-493E-9D6D-9B3A951655B8}"/>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A335-493E-9D6D-9B3A951655B8}"/>
            </c:ext>
          </c:extLst>
        </c:ser>
        <c:ser>
          <c:idx val="5"/>
          <c:order val="5"/>
          <c:tx>
            <c:strRef>
              <c:f>データシート!$A$32</c:f>
              <c:strCache>
                <c:ptCount val="1"/>
                <c:pt idx="0">
                  <c:v>新富町介護保険特別会計（介護サービス事業勘定）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0.03</c:v>
                </c:pt>
                <c:pt idx="6">
                  <c:v>#N/A</c:v>
                </c:pt>
                <c:pt idx="7">
                  <c:v>0.03</c:v>
                </c:pt>
                <c:pt idx="8">
                  <c:v>#N/A</c:v>
                </c:pt>
                <c:pt idx="9">
                  <c:v>0.11</c:v>
                </c:pt>
              </c:numCache>
            </c:numRef>
          </c:val>
          <c:extLst>
            <c:ext xmlns:c16="http://schemas.microsoft.com/office/drawing/2014/chart" uri="{C3380CC4-5D6E-409C-BE32-E72D297353CC}">
              <c16:uniqueId val="{00000005-A335-493E-9D6D-9B3A951655B8}"/>
            </c:ext>
          </c:extLst>
        </c:ser>
        <c:ser>
          <c:idx val="6"/>
          <c:order val="6"/>
          <c:tx>
            <c:strRef>
              <c:f>データシート!$A$33</c:f>
              <c:strCache>
                <c:ptCount val="1"/>
                <c:pt idx="0">
                  <c:v>新富町介護保険特別会計（保険事業勘定）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4.1399999999999997</c:v>
                </c:pt>
                <c:pt idx="2">
                  <c:v>#N/A</c:v>
                </c:pt>
                <c:pt idx="3">
                  <c:v>5.17</c:v>
                </c:pt>
                <c:pt idx="4">
                  <c:v>#N/A</c:v>
                </c:pt>
                <c:pt idx="5">
                  <c:v>1.61</c:v>
                </c:pt>
                <c:pt idx="6">
                  <c:v>#N/A</c:v>
                </c:pt>
                <c:pt idx="7">
                  <c:v>1.42</c:v>
                </c:pt>
                <c:pt idx="8">
                  <c:v>#N/A</c:v>
                </c:pt>
                <c:pt idx="9">
                  <c:v>0.31</c:v>
                </c:pt>
              </c:numCache>
            </c:numRef>
          </c:val>
          <c:extLst>
            <c:ext xmlns:c16="http://schemas.microsoft.com/office/drawing/2014/chart" uri="{C3380CC4-5D6E-409C-BE32-E72D297353CC}">
              <c16:uniqueId val="{00000006-A335-493E-9D6D-9B3A951655B8}"/>
            </c:ext>
          </c:extLst>
        </c:ser>
        <c:ser>
          <c:idx val="7"/>
          <c:order val="7"/>
          <c:tx>
            <c:strRef>
              <c:f>データシート!$A$34</c:f>
              <c:strCache>
                <c:ptCount val="1"/>
                <c:pt idx="0">
                  <c:v>新富町国民健康保険特別会計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1.17</c:v>
                </c:pt>
                <c:pt idx="2">
                  <c:v>#N/A</c:v>
                </c:pt>
                <c:pt idx="3">
                  <c:v>0.91</c:v>
                </c:pt>
                <c:pt idx="4">
                  <c:v>#N/A</c:v>
                </c:pt>
                <c:pt idx="5">
                  <c:v>1.32</c:v>
                </c:pt>
                <c:pt idx="6">
                  <c:v>#N/A</c:v>
                </c:pt>
                <c:pt idx="7">
                  <c:v>1.27</c:v>
                </c:pt>
                <c:pt idx="8">
                  <c:v>#N/A</c:v>
                </c:pt>
                <c:pt idx="9">
                  <c:v>1.36</c:v>
                </c:pt>
              </c:numCache>
            </c:numRef>
          </c:val>
          <c:extLst>
            <c:ext xmlns:c16="http://schemas.microsoft.com/office/drawing/2014/chart" uri="{C3380CC4-5D6E-409C-BE32-E72D297353CC}">
              <c16:uniqueId val="{00000007-A335-493E-9D6D-9B3A951655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7.86</c:v>
                </c:pt>
                <c:pt idx="2">
                  <c:v>#N/A</c:v>
                </c:pt>
                <c:pt idx="3">
                  <c:v>5.8</c:v>
                </c:pt>
                <c:pt idx="4">
                  <c:v>#N/A</c:v>
                </c:pt>
                <c:pt idx="5">
                  <c:v>5.72</c:v>
                </c:pt>
                <c:pt idx="6">
                  <c:v>#N/A</c:v>
                </c:pt>
                <c:pt idx="7">
                  <c:v>6.25</c:v>
                </c:pt>
                <c:pt idx="8">
                  <c:v>#N/A</c:v>
                </c:pt>
                <c:pt idx="9">
                  <c:v>9.27</c:v>
                </c:pt>
              </c:numCache>
            </c:numRef>
          </c:val>
          <c:extLst>
            <c:ext xmlns:c16="http://schemas.microsoft.com/office/drawing/2014/chart" uri="{C3380CC4-5D6E-409C-BE32-E72D297353CC}">
              <c16:uniqueId val="{00000008-A335-493E-9D6D-9B3A951655B8}"/>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17.09</c:v>
                </c:pt>
                <c:pt idx="2">
                  <c:v>#N/A</c:v>
                </c:pt>
                <c:pt idx="3">
                  <c:v>17.649999999999999</c:v>
                </c:pt>
                <c:pt idx="4">
                  <c:v>#N/A</c:v>
                </c:pt>
                <c:pt idx="5">
                  <c:v>17.28</c:v>
                </c:pt>
                <c:pt idx="6">
                  <c:v>#N/A</c:v>
                </c:pt>
                <c:pt idx="7">
                  <c:v>15.71</c:v>
                </c:pt>
                <c:pt idx="8">
                  <c:v>#N/A</c:v>
                </c:pt>
                <c:pt idx="9">
                  <c:v>16.309999999999999</c:v>
                </c:pt>
              </c:numCache>
            </c:numRef>
          </c:val>
          <c:extLst>
            <c:ext xmlns:c16="http://schemas.microsoft.com/office/drawing/2014/chart" uri="{C3380CC4-5D6E-409C-BE32-E72D297353CC}">
              <c16:uniqueId val="{00000009-A335-493E-9D6D-9B3A951655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416</c:v>
                </c:pt>
                <c:pt idx="5">
                  <c:v>379</c:v>
                </c:pt>
                <c:pt idx="8">
                  <c:v>361</c:v>
                </c:pt>
                <c:pt idx="11">
                  <c:v>366</c:v>
                </c:pt>
                <c:pt idx="14">
                  <c:v>352</c:v>
                </c:pt>
              </c:numCache>
            </c:numRef>
          </c:val>
          <c:extLst>
            <c:ext xmlns:c16="http://schemas.microsoft.com/office/drawing/2014/chart" uri="{C3380CC4-5D6E-409C-BE32-E72D297353CC}">
              <c16:uniqueId val="{00000000-13C3-4E47-A704-F6FB575CCD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C3-4E47-A704-F6FB575CCD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2-13C3-4E47-A704-F6FB575CCD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149</c:v>
                </c:pt>
                <c:pt idx="3">
                  <c:v>118</c:v>
                </c:pt>
                <c:pt idx="6">
                  <c:v>50</c:v>
                </c:pt>
                <c:pt idx="9">
                  <c:v>48</c:v>
                </c:pt>
                <c:pt idx="12">
                  <c:v>51</c:v>
                </c:pt>
              </c:numCache>
            </c:numRef>
          </c:val>
          <c:extLst>
            <c:ext xmlns:c16="http://schemas.microsoft.com/office/drawing/2014/chart" uri="{C3380CC4-5D6E-409C-BE32-E72D297353CC}">
              <c16:uniqueId val="{00000003-13C3-4E47-A704-F6FB575CCD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2</c:v>
                </c:pt>
                <c:pt idx="6">
                  <c:v>2</c:v>
                </c:pt>
                <c:pt idx="9">
                  <c:v>15</c:v>
                </c:pt>
                <c:pt idx="12">
                  <c:v>6</c:v>
                </c:pt>
              </c:numCache>
            </c:numRef>
          </c:val>
          <c:extLst>
            <c:ext xmlns:c16="http://schemas.microsoft.com/office/drawing/2014/chart" uri="{C3380CC4-5D6E-409C-BE32-E72D297353CC}">
              <c16:uniqueId val="{00000004-13C3-4E47-A704-F6FB575CCD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3-4E47-A704-F6FB575CCD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C3-4E47-A704-F6FB575CCD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606</c:v>
                </c:pt>
                <c:pt idx="3">
                  <c:v>561</c:v>
                </c:pt>
                <c:pt idx="6">
                  <c:v>580</c:v>
                </c:pt>
                <c:pt idx="9">
                  <c:v>608</c:v>
                </c:pt>
                <c:pt idx="12">
                  <c:v>615</c:v>
                </c:pt>
              </c:numCache>
            </c:numRef>
          </c:val>
          <c:extLst>
            <c:ext xmlns:c16="http://schemas.microsoft.com/office/drawing/2014/chart" uri="{C3380CC4-5D6E-409C-BE32-E72D297353CC}">
              <c16:uniqueId val="{00000007-13C3-4E47-A704-F6FB575CCD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343</c:v>
                </c:pt>
                <c:pt idx="2">
                  <c:v>#N/A</c:v>
                </c:pt>
                <c:pt idx="3">
                  <c:v>#N/A</c:v>
                </c:pt>
                <c:pt idx="4">
                  <c:v>304</c:v>
                </c:pt>
                <c:pt idx="5">
                  <c:v>#N/A</c:v>
                </c:pt>
                <c:pt idx="6">
                  <c:v>#N/A</c:v>
                </c:pt>
                <c:pt idx="7">
                  <c:v>271</c:v>
                </c:pt>
                <c:pt idx="8">
                  <c:v>#N/A</c:v>
                </c:pt>
                <c:pt idx="9">
                  <c:v>#N/A</c:v>
                </c:pt>
                <c:pt idx="10">
                  <c:v>305</c:v>
                </c:pt>
                <c:pt idx="11">
                  <c:v>#N/A</c:v>
                </c:pt>
                <c:pt idx="12">
                  <c:v>#N/A</c:v>
                </c:pt>
                <c:pt idx="13">
                  <c:v>320</c:v>
                </c:pt>
                <c:pt idx="14">
                  <c:v>#N/A</c:v>
                </c:pt>
              </c:numCache>
            </c:numRef>
          </c:val>
          <c:smooth val="0"/>
          <c:extLst>
            <c:ext xmlns:c16="http://schemas.microsoft.com/office/drawing/2014/chart" uri="{C3380CC4-5D6E-409C-BE32-E72D297353CC}">
              <c16:uniqueId val="{00000008-13C3-4E47-A704-F6FB575CCD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3834</c:v>
                </c:pt>
                <c:pt idx="5">
                  <c:v>3673</c:v>
                </c:pt>
                <c:pt idx="8">
                  <c:v>3889</c:v>
                </c:pt>
                <c:pt idx="11">
                  <c:v>3758</c:v>
                </c:pt>
                <c:pt idx="14">
                  <c:v>3534</c:v>
                </c:pt>
              </c:numCache>
            </c:numRef>
          </c:val>
          <c:extLst>
            <c:ext xmlns:c16="http://schemas.microsoft.com/office/drawing/2014/chart" uri="{C3380CC4-5D6E-409C-BE32-E72D297353CC}">
              <c16:uniqueId val="{00000000-24B5-482E-9096-EF6CB4532C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213</c:v>
                </c:pt>
                <c:pt idx="5">
                  <c:v>227</c:v>
                </c:pt>
                <c:pt idx="8">
                  <c:v>228</c:v>
                </c:pt>
                <c:pt idx="11">
                  <c:v>250</c:v>
                </c:pt>
                <c:pt idx="14">
                  <c:v>228</c:v>
                </c:pt>
              </c:numCache>
            </c:numRef>
          </c:val>
          <c:extLst>
            <c:ext xmlns:c16="http://schemas.microsoft.com/office/drawing/2014/chart" uri="{C3380CC4-5D6E-409C-BE32-E72D297353CC}">
              <c16:uniqueId val="{00000001-24B5-482E-9096-EF6CB4532C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2827</c:v>
                </c:pt>
                <c:pt idx="5">
                  <c:v>2941</c:v>
                </c:pt>
                <c:pt idx="8">
                  <c:v>3054</c:v>
                </c:pt>
                <c:pt idx="11">
                  <c:v>3811</c:v>
                </c:pt>
                <c:pt idx="14">
                  <c:v>3746</c:v>
                </c:pt>
              </c:numCache>
            </c:numRef>
          </c:val>
          <c:extLst>
            <c:ext xmlns:c16="http://schemas.microsoft.com/office/drawing/2014/chart" uri="{C3380CC4-5D6E-409C-BE32-E72D297353CC}">
              <c16:uniqueId val="{00000002-24B5-482E-9096-EF6CB4532C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B5-482E-9096-EF6CB4532C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B5-482E-9096-EF6CB4532C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c:v>
                </c:pt>
                <c:pt idx="3">
                  <c:v>9</c:v>
                </c:pt>
                <c:pt idx="6">
                  <c:v>0</c:v>
                </c:pt>
                <c:pt idx="9">
                  <c:v>0</c:v>
                </c:pt>
                <c:pt idx="12">
                  <c:v>0</c:v>
                </c:pt>
              </c:numCache>
            </c:numRef>
          </c:val>
          <c:extLst>
            <c:ext xmlns:c16="http://schemas.microsoft.com/office/drawing/2014/chart" uri="{C3380CC4-5D6E-409C-BE32-E72D297353CC}">
              <c16:uniqueId val="{00000005-24B5-482E-9096-EF6CB4532C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1237</c:v>
                </c:pt>
                <c:pt idx="3">
                  <c:v>1241</c:v>
                </c:pt>
                <c:pt idx="6">
                  <c:v>1233</c:v>
                </c:pt>
                <c:pt idx="9">
                  <c:v>1249</c:v>
                </c:pt>
                <c:pt idx="12">
                  <c:v>1328</c:v>
                </c:pt>
              </c:numCache>
            </c:numRef>
          </c:val>
          <c:extLst>
            <c:ext xmlns:c16="http://schemas.microsoft.com/office/drawing/2014/chart" uri="{C3380CC4-5D6E-409C-BE32-E72D297353CC}">
              <c16:uniqueId val="{00000006-24B5-482E-9096-EF6CB4532C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443</c:v>
                </c:pt>
                <c:pt idx="3">
                  <c:v>369</c:v>
                </c:pt>
                <c:pt idx="6">
                  <c:v>318</c:v>
                </c:pt>
                <c:pt idx="9">
                  <c:v>275</c:v>
                </c:pt>
                <c:pt idx="12">
                  <c:v>216</c:v>
                </c:pt>
              </c:numCache>
            </c:numRef>
          </c:val>
          <c:extLst>
            <c:ext xmlns:c16="http://schemas.microsoft.com/office/drawing/2014/chart" uri="{C3380CC4-5D6E-409C-BE32-E72D297353CC}">
              <c16:uniqueId val="{00000007-24B5-482E-9096-EF6CB4532C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c:v>
                </c:pt>
                <c:pt idx="3">
                  <c:v>0</c:v>
                </c:pt>
                <c:pt idx="6">
                  <c:v>13</c:v>
                </c:pt>
                <c:pt idx="9">
                  <c:v>54</c:v>
                </c:pt>
                <c:pt idx="12">
                  <c:v>65</c:v>
                </c:pt>
              </c:numCache>
            </c:numRef>
          </c:val>
          <c:extLst>
            <c:ext xmlns:c16="http://schemas.microsoft.com/office/drawing/2014/chart" uri="{C3380CC4-5D6E-409C-BE32-E72D297353CC}">
              <c16:uniqueId val="{00000008-24B5-482E-9096-EF6CB4532C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9-24B5-482E-9096-EF6CB4532C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6120</c:v>
                </c:pt>
                <c:pt idx="3">
                  <c:v>5871</c:v>
                </c:pt>
                <c:pt idx="6">
                  <c:v>5866</c:v>
                </c:pt>
                <c:pt idx="9">
                  <c:v>5964</c:v>
                </c:pt>
                <c:pt idx="12">
                  <c:v>5591</c:v>
                </c:pt>
              </c:numCache>
            </c:numRef>
          </c:val>
          <c:extLst>
            <c:ext xmlns:c16="http://schemas.microsoft.com/office/drawing/2014/chart" uri="{C3380CC4-5D6E-409C-BE32-E72D297353CC}">
              <c16:uniqueId val="{0000000A-24B5-482E-9096-EF6CB4532C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957</c:v>
                </c:pt>
                <c:pt idx="2">
                  <c:v>#N/A</c:v>
                </c:pt>
                <c:pt idx="3">
                  <c:v>#N/A</c:v>
                </c:pt>
                <c:pt idx="4">
                  <c:v>652</c:v>
                </c:pt>
                <c:pt idx="5">
                  <c:v>#N/A</c:v>
                </c:pt>
                <c:pt idx="6">
                  <c:v>#N/A</c:v>
                </c:pt>
                <c:pt idx="7">
                  <c:v>259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B5-482E-9096-EF6CB4532C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631</c:v>
                </c:pt>
                <c:pt idx="1">
                  <c:v>678</c:v>
                </c:pt>
                <c:pt idx="2">
                  <c:v>876</c:v>
                </c:pt>
              </c:numCache>
            </c:numRef>
          </c:val>
          <c:extLst>
            <c:ext xmlns:c16="http://schemas.microsoft.com/office/drawing/2014/chart" uri="{C3380CC4-5D6E-409C-BE32-E72D297353CC}">
              <c16:uniqueId val="{00000000-5838-435A-9824-BF817AA7870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78</c:v>
                </c:pt>
                <c:pt idx="1">
                  <c:v>140</c:v>
                </c:pt>
                <c:pt idx="2">
                  <c:v>140</c:v>
                </c:pt>
              </c:numCache>
            </c:numRef>
          </c:val>
          <c:extLst>
            <c:ext xmlns:c16="http://schemas.microsoft.com/office/drawing/2014/chart" uri="{C3380CC4-5D6E-409C-BE32-E72D297353CC}">
              <c16:uniqueId val="{00000001-5838-435A-9824-BF817AA7870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2489</c:v>
                </c:pt>
                <c:pt idx="1">
                  <c:v>3063</c:v>
                </c:pt>
                <c:pt idx="2">
                  <c:v>2734</c:v>
                </c:pt>
              </c:numCache>
            </c:numRef>
          </c:val>
          <c:extLst>
            <c:ext xmlns:c16="http://schemas.microsoft.com/office/drawing/2014/chart" uri="{C3380CC4-5D6E-409C-BE32-E72D297353CC}">
              <c16:uniqueId val="{00000002-5838-435A-9824-BF817AA787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{4939A5F8-9705-4910-8A3F-5B6BC6044262}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4C7-4778-BA63-76108356596D}"/>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{EB50DC49-C306-47FF-853B-4A328DE17AB2}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34C7-4778-BA63-76108356596D}"/>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{90E78334-47E9-4857-A35C-65DEF7D5F24F}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34C7-4778-BA63-76108356596D}"/>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{4F6E6A8C-D148-47A4-991F-55D935E9D493}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34C7-4778-BA63-76108356596D}"/>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{DAB097A0-D4ED-4306-A4AB-2E5AB6EAE976}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34C7-4778-BA63-76108356596D}"/>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{566F3FAA-FAD6-4A0D-B442-861B2B724211}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4C7-4778-BA63-76108356596D}"/>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{D421028C-A1F6-4051-804E-381DDCBC4704}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4C7-4778-BA63-76108356596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{6E679DC9-BFE1-43EA-BFB1-E71B40B8EAAF}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4C7-4778-BA63-76108356596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{742C9183-D7A0-4D19-919C-E7C5C0DE5A37}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4C7-4778-BA63-7610835659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51.9</c:v>
                </c:pt>
                <c:pt idx="16">
                  <c:v>52.3</c:v>
                </c:pt>
                <c:pt idx="24">
                  <c:v>53.2</c:v>
                </c:pt>
                <c:pt idx="32">
                  <c:v>52.7</c:v>
                </c:pt>
              </c:numCache>
            </c:numRef>
          </c:xVal>
          <c:yVal>
            <c:numRef>
              <c:f>公会計指標分析・財政指標組合せ分析表!$BP$51:$DC$51</c:f>
              <c:numCache>
                <c:formatCode>#,##0.0;"▲ "#,##0.0</c:formatCode>
                <c:ptCount val="40"/>
                <c:pt idx="0">
                  <c:v>26.8</c:v>
                </c:pt>
                <c:pt idx="8">
                  <c:v>18.100000000000001</c:v>
                </c:pt>
                <c:pt idx="16">
                  <c:v>6.9</c:v>
                </c:pt>
              </c:numCache>
            </c:numRef>
          </c:yVal>
          <c:smooth val="0"/>
          <c:extLst>
            <c:ext xmlns:c16="http://schemas.microsoft.com/office/drawing/2014/chart" uri="{C3380CC4-5D6E-409C-BE32-E72D297353CC}">
              <c16:uniqueId val="{00000009-34C7-4778-BA63-7610835659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854433156392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{17563E34-7EA2-4148-9449-793819CC1059}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4C7-4778-BA63-76108356596D}"/>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{55775399-42E3-476B-BE62-09415C0DC1F3}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34C7-4778-BA63-76108356596D}"/>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{912210F2-10BD-4E0B-8480-FB004A8CC844}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34C7-4778-BA63-76108356596D}"/>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{643E0331-C063-4001-B8E8-96FF1E23DE72}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34C7-4778-BA63-76108356596D}"/>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{EEE77827-D69B-463C-97AD-D0D066CE609E}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34C7-4778-BA63-76108356596D}"/>
                </c:ext>
              </c:extLst>
            </c:dLbl>
            <c:dLbl>
              <c:idx val="8"/>
              <c:layout>
                <c:manualLayout>
                  <c:x val="0"/>
                  <c:y val="1.085443315639285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{8A2FAFF1-1719-42B5-AB4A-6D63C59ACE5B}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4C7-4778-BA63-76108356596D}"/>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{D6837E2F-06CF-4492-A3F7-8317158FBD70}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4C7-4778-BA63-76108356596D}"/>
                </c:ext>
              </c:extLst>
            </c:dLbl>
            <c:dLbl>
              <c:idx val="24"/>
              <c:layout>
                <c:manualLayout>
                  <c:x val="0"/>
                  <c:y val="-1.96247270495131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{F424FB64-4A78-43BE-B2C7-D345811418AF}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4C7-4778-BA63-76108356596D}"/>
                </c:ext>
              </c:extLst>
            </c:dLbl>
            <c:dLbl>
              <c:idx val="32"/>
              <c:layout>
                <c:manualLayout>
                  <c:x val="0"/>
                  <c:y val="1.9624727049513138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{50C9CB78-C0EB-4CF5-82B9-32A66003F0B7}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4C7-4778-BA63-7610835659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34C7-4778-BA63-76108356596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{538C0615-ED29-454B-9E83-07400AE3EA72}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616-4176-8CA9-78C77F348EAB}"/>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{B02C1244-6500-4EE5-B278-C7B5243FA4B0}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9616-4176-8CA9-78C77F348EAB}"/>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{AC4465C9-3CB0-4B6D-8C4B-E70FDD85CB75}</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9616-4176-8CA9-78C77F348EAB}"/>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{E98DDF66-5813-4998-BA5F-F17891D61268}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9616-4176-8CA9-78C77F348EAB}"/>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{7BAF064A-AA77-47D7-A1A0-CF78BE695A30}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9616-4176-8CA9-78C77F348EA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{67FBA234-1005-44D3-A83D-3C13D7080424}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616-4176-8CA9-78C77F348EA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{37A4C77F-AD23-4273-97CF-CABCB04D990D}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616-4176-8CA9-78C77F348EA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{2A5ED862-29F9-40A5-9365-6C680426E908}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616-4176-8CA9-78C77F348EA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{D869ABDF-0319-4BA9-AAE2-68E36466B4DA}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616-4176-8CA9-78C77F348E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8.9</c:v>
                </c:pt>
                <c:pt idx="16">
                  <c:v>8.4</c:v>
                </c:pt>
                <c:pt idx="24">
                  <c:v>7.7</c:v>
                </c:pt>
                <c:pt idx="32">
                  <c:v>7.6</c:v>
                </c:pt>
              </c:numCache>
            </c:numRef>
          </c:xVal>
          <c:yVal>
            <c:numRef>
              <c:f>公会計指標分析・財政指標組合せ分析表!$BP$73:$DC$73</c:f>
              <c:numCache>
                <c:formatCode>#,##0.0;"▲ "#,##0.0</c:formatCode>
                <c:ptCount val="40"/>
                <c:pt idx="0">
                  <c:v>26.8</c:v>
                </c:pt>
                <c:pt idx="8">
                  <c:v>18.100000000000001</c:v>
                </c:pt>
                <c:pt idx="16">
                  <c:v>6.9</c:v>
                </c:pt>
              </c:numCache>
            </c:numRef>
          </c:yVal>
          <c:smooth val="0"/>
          <c:extLst>
            <c:ext xmlns:c16="http://schemas.microsoft.com/office/drawing/2014/chart" uri="{C3380CC4-5D6E-409C-BE32-E72D297353CC}">
              <c16:uniqueId val="{00000009-9616-4176-8CA9-78C77F348E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{DEB78447-CA8E-4DEC-A90C-61567DB878F1}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616-4176-8CA9-78C77F348EAB}"/>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{26AC235A-3AAC-49E3-BD6F-2C8E98D6D1E3}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9616-4176-8CA9-78C77F348EAB}"/>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{6E85F3E5-84A7-4F5E-9942-8C91E119DDA6}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9616-4176-8CA9-78C77F348EAB}"/>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{EF713DEB-21FC-4806-A419-108548F9F8C1}</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9616-4176-8CA9-78C77F348EAB}"/>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{7AC402BB-E063-4B20-A0D4-CE80A9E84EB2}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9616-4176-8CA9-78C77F348EA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{025D91ED-ED25-48F0-82B2-A2A840927C11}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616-4176-8CA9-78C77F348EA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{D05D3A6A-278F-49F9-96F2-C488F90B5AA2}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616-4176-8CA9-78C77F348EAB}"/>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{39E2EA81-8E7A-43B9-BA13-4E09D2ECE2F0}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616-4176-8CA9-78C77F348EAB}"/>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{4DA9130A-9AFA-456B-A94F-3FF9B5E45F00}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616-4176-8CA9-78C77F348E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9616-4176-8CA9-78C77F348EAB}"/>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の事業債が償還終了したが、</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の事業債が償還開始したことにより元利償還金が増加している。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今後も普通建設事業が控えているため、計画的な借入及び償還を行い、健全な財政運営に努める。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将来負担比率の分子の減（前年度比▲</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百万円）の要因としては、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借入額を下回ったことによ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en-US" sz="1400">
              <a:latin typeface="ＭＳ ゴシック" pitchFamily="49" charset="-128"/>
              <a:ea typeface="ＭＳ ゴシック" pitchFamily="49" charset="-128"/>
            </a:rPr>
            <a:t>一般会計に係る地方債の現在高が減少（前年度比▲</a:t>
          </a:r>
          <a:r>
            <a:rPr kumimoji="1" lang="en-US" altLang="ja-JP" sz="1400">
              <a:latin typeface="ＭＳ ゴシック" pitchFamily="49" charset="-128"/>
              <a:ea typeface="ＭＳ ゴシック" pitchFamily="49" charset="-128"/>
            </a:rPr>
            <a:t>372,680</a:t>
          </a:r>
          <a:r>
            <a:rPr kumimoji="1" lang="ja-JP" altLang="en-US" sz="1400">
              <a:latin typeface="ＭＳ ゴシック" pitchFamily="49" charset="-128"/>
              <a:ea typeface="ＭＳ ゴシック" pitchFamily="49" charset="-128"/>
            </a:rPr>
            <a:t>百万円）したことが主な要因として挙げられる。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今後も地方債現在高の圧縮等を図り、健全な財政運営に努める。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C349E42-4E2B-48EB-83EE-6F0584A20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16AD536-3A1D-4EC0-8BAC-81AAC72A915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FE204CB-44F8-4179-A8BC-EDCBEFDCE4D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FF32775-3974-48FF-BBCC-3A24DA581F5D}"/>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17084A1-27BA-435E-95DF-C2F5C1D1C7D6}"/>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52FAC2-6EC4-4B94-A1F4-3EF1DF77FB6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2DC8656-505B-42C5-B816-6EDF406F097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5168FF0-C274-4EA6-B0AC-30FD0CED94C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15C0797-FDE9-4FC4-9C1D-FC0ABDA8EED1}"/>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B4EAF88-4823-4C05-AEB7-5A155002A00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F95714A-07CF-4622-9B55-348C7C7BDCB9}"/>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その理由として、財政調整基金に約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の積み増しを行ったが、ふるさと納税寄付金を原資とした「がんばる新富町応援基金」や企業版ふるさと納税寄附金を原資とした「まち・ひと・しごと創生総合戦略事業運営基金」において、様々な事業実施に当該基金を活用したことで、積立額より取崩し額が多くな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千百万円の減となったことが主な要因である。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次年度以降もスマートインターチェンジ建設、国民スポーツ大会開催に向けた整備事業が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予定されて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いるため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今後の財政需要の増大にも適切に対応していけるように、積み増しと取崩しを行っていくことを予定している。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18BCDCE-9798-4DBB-984F-779B85DA10C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6976134-48E6-4338-B66A-DCB79A90026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C875E3E-0222-4076-8EDC-28D590518D4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らむ豊かな暮らしづくり事業等で寄付者が選択した事業。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・公営企業等資金運用基金：公営企業等の資金を本町が一括して債券等で運用するための基金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基金の使途は無い。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・すこやか安心基金：乳幼児、児童生徒及び高校生等の医療費及び新富町多子世帯保育料等の助成。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・学校教育振興基金：学力向上のための補助教員や支援が必要な児童の教育支援員等の配置。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・がんばる新富町応援基金：多くの事業に活用することとしたため、積み立てた額より事業費のほうが多かったため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・すこやか安心基金：防衛省の再編関連移転訓練等交付金で積立てた額より事業費のほうが多かったため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・公共施設等整備基金：生活道路舗装補修事業で取崩しを行ったため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・学校教育振興基金：防衛省の調整交付金で積立てた額より事業費のほうが多かったため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・人件費の増加や物価高騰等による事業経費の増加により、積立額より取崩額が多くなり事業費の基金残高が減少していくことが予想されるため財政調整基金を主にその他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基金も今後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の事業費見込に注視し、一定額を確保していく。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27B633D-C903-43DF-A10B-C26C282730C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E2354A0-2A3C-405F-B074-0BCEBACD809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54E6FE2-05AB-4BCF-B78F-F16F3F8F74F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億円を確保していたが、公共施設の老朽化に伴う修繕や更新、消費税増税や会計年度任用職員制度への移行により一般財源を必要とする機会が増え、取崩しを行う機会が増えてきた。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年度においては、ふるさと納税を原資とする基金等その他特目基金を活用すること等で取崩しを行うことなく、積立を行えたため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大規模自然災害などが生じた際に備えるため、補助金等の徹底的な見直し、業務の効率化を進め、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億円は確保できるよう積立を行っていく。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43FDF15-9428-4214-BBFD-BC444D716D3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BC4CF69-35DA-4BBB-BAA3-8D5FC33CA44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6B96595-9CB1-4218-A520-96F9B74FB8D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年度末の基金残高は、利子による積立を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年度の臨時財政対策債を償還するための取崩しを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今後の金利変動等の公債費の償還リスクに備えるため、現在の残高を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維持する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67DB59E-A78A-4D28-96F8-46CC7B85084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DB02F7-991A-430A-8A00-83B292CBD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7A2BC3-68E9-40E8-92D4-CF959AC973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49084283-B83A-4387-B74A-B0FF4F06524C}"/>
            </a:ext>
          </a:extLst>
        </xdr:cNvPr>
        <xdr:cNvSpPr/>
      </xdr:nvSpPr>
      <xdr:spPr>
        <a:xfrm>
          <a:off x="167735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2D39286-CEB0-489B-9895-3372E4BF5709}"/>
            </a:ext>
          </a:extLst>
        </xdr:cNvPr>
        <xdr:cNvSpPr/>
      </xdr:nvSpPr>
      <xdr:spPr>
        <a:xfrm>
          <a:off x="182213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26FADF8-D94C-4BBB-AF8C-D23C32813566}"/>
            </a:ext>
          </a:extLst>
        </xdr:cNvPr>
        <xdr:cNvSpPr/>
      </xdr:nvSpPr>
      <xdr:spPr>
        <a:xfrm>
          <a:off x="167735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6C57043-20EF-47AD-A764-34C99FF4EA93}"/>
            </a:ext>
          </a:extLst>
        </xdr:cNvPr>
        <xdr:cNvSpPr/>
      </xdr:nvSpPr>
      <xdr:spPr>
        <a:xfrm>
          <a:off x="182213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748D8F15-6028-49CB-AD93-A6BF9564385C}"/>
            </a:ext>
          </a:extLst>
        </xdr:cNvPr>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C42A445-984C-4396-8F4B-AE75F8E5993C}"/>
            </a:ext>
          </a:extLst>
        </xdr:cNvPr>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CC98CA9D-D6F8-43FB-A78E-7CA5F40FED4E}"/>
            </a:ext>
          </a:extLst>
        </xdr:cNvPr>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989141C8-21DA-4280-B708-5BD2374E2184}"/>
            </a:ext>
          </a:extLst>
        </xdr:cNvPr>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D9E6438C-54E7-48FE-AB81-D1307C1D181B}"/>
            </a:ext>
          </a:extLst>
        </xdr:cNvPr>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4E2DEEE-EE43-45A5-B9EE-ECBC2251D9FA}"/>
            </a:ext>
          </a:extLst>
        </xdr:cNvPr>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115BFE6-BB49-439E-AE07-47FFA34643A1}"/>
            </a:ext>
          </a:extLst>
        </xdr:cNvPr>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F0B7251-778B-471B-9777-621561806851}"/>
            </a:ext>
          </a:extLst>
        </xdr:cNvPr>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249BAFA-FDDB-4BB7-BE37-25F77124BCA0}"/>
            </a:ext>
          </a:extLst>
        </xdr:cNvPr>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475E5B0-E82A-4206-80B0-0841FD6C0E92}"/>
            </a:ext>
          </a:extLst>
        </xdr:cNvPr>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0AC0660-E673-43AD-849D-8C092AEB528B}"/>
            </a:ext>
          </a:extLst>
        </xdr:cNvPr>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43E9EEA-EFBC-43A1-A275-299CC376B2A8}"/>
            </a:ext>
          </a:extLst>
        </xdr:cNvPr>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2DDAF0E0-FBF8-4F24-867E-7A9171FC9245}"/>
            </a:ext>
          </a:extLst>
        </xdr:cNvPr>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6DE694CF-88EF-48AB-B515-3E9880FCE84B}"/>
            </a:ext>
          </a:extLst>
        </xdr:cNvPr>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CCE45D03-026E-4540-9C77-B8E867B52371}"/>
            </a:ext>
          </a:extLst>
        </xdr:cNvPr>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9C589183-1360-4A82-A2B2-06F074891E3F}"/>
            </a:ext>
          </a:extLst>
        </xdr:cNvPr>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97D4CA3C-0ED4-466F-9577-E20AB4AD4DA4}"/>
            </a:ext>
          </a:extLst>
        </xdr:cNvPr>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785C1609-63D3-4371-9C50-AFA97B832766}"/>
            </a:ext>
          </a:extLst>
        </xdr:cNvPr>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51732CC-1E66-497C-972C-A127BCCBBE83}"/>
            </a:ext>
          </a:extLst>
        </xdr:cNvPr>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2DA3C39-E76F-4139-91EE-9595EBEDD760}"/>
            </a:ext>
          </a:extLst>
        </xdr:cNvPr>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9B93017-0637-4F32-8C05-26347C1780C2}"/>
            </a:ext>
          </a:extLst>
        </xdr:cNvPr>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5D9CF69-6F11-45E1-BE02-1E83FA93E67A}"/>
            </a:ext>
          </a:extLst>
        </xdr:cNvPr>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0FE3E20-40AB-431F-8EB1-C793BB7CC18D}"/>
            </a:ext>
          </a:extLst>
        </xdr:cNvPr>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A1D89E5-C241-4082-BE55-37888BED10A9}"/>
            </a:ext>
          </a:extLst>
        </xdr:cNvPr>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9ADD7DF0-DFE8-4463-BFEC-20E323CE2395}"/>
            </a:ext>
          </a:extLst>
        </xdr:cNvPr>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BDE5C70-347E-486E-BEFA-B00999CCB6EC}"/>
            </a:ext>
          </a:extLst>
        </xdr:cNvPr>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9C37127-8E23-4692-B046-26104CAD044B}"/>
            </a:ext>
          </a:extLst>
        </xdr:cNvPr>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9413B717-AB41-448C-8E1E-8B3D89C99AD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3CE6898B-256C-4863-A143-CD5EC5EE11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279E6C61-207A-413D-90DD-7B98E6EF6E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C8898A60-B4D9-4062-ADAD-AE387272399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EC809C91-A1C2-4B07-ADB5-3E463C792C9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43F95AD-1430-4140-A621-911709BD0964}"/>
            </a:ext>
          </a:extLst>
        </xdr:cNvPr>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F2856730-E748-48B8-A959-97F00015A99D}"/>
            </a:ext>
          </a:extLst>
        </xdr:cNvPr>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E455474-D605-48E6-A46B-BC0322453037}"/>
            </a:ext>
          </a:extLst>
        </xdr:cNvPr>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C3D7035B-754F-46F9-BC68-B9FD4104DB18}"/>
            </a:ext>
          </a:extLst>
        </xdr:cNvPr>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550493E-3D5C-4BA9-BC2A-692A2222C155}"/>
            </a:ext>
          </a:extLst>
        </xdr:cNvPr>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75D7ABA-06E0-47F2-AD89-684080C518A3}"/>
            </a:ext>
          </a:extLst>
        </xdr:cNvPr>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4286BF5-7974-4725-AE98-35D0FE1EC3C0}"/>
            </a:ext>
          </a:extLst>
        </xdr:cNvPr>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83E18C5-1CAF-4EBB-91FF-CA7D64B26B2B}"/>
            </a:ext>
          </a:extLst>
        </xdr:cNvPr>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BE26630-6E45-48C3-884E-0D4F3841FE03}"/>
            </a:ext>
          </a:extLst>
        </xdr:cNvPr>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5CCDEE6-3D90-4A08-9972-FB290DC2F3A2}"/>
            </a:ext>
          </a:extLst>
        </xdr:cNvPr>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AF9D16E-7A8E-41FB-B15C-D96A1E394281}"/>
            </a:ext>
          </a:extLst>
        </xdr:cNvPr>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9136BA6-55C3-4A92-97DD-FCD36575D5AE}"/>
            </a:ext>
          </a:extLst>
        </xdr:cNvPr>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F78E424-8FB6-49F4-BE12-77354A0B105B}"/>
            </a:ext>
          </a:extLst>
        </xdr:cNvPr>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規施設の建設や老朽化施設の廃止により有形固定資産原価償却率は類似団体より低い水準となっている。公共施設総合管理計画等に基づいた適切な維持管理、老朽施設の計画的な用途廃止を今後も継続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F367B2CC-D549-401C-9A86-EADD79F77719}"/>
            </a:ext>
          </a:extLst>
        </xdr:cNvPr>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DE1506C3-0CE2-4BBF-91C5-5F3FB1BD7CA0}"/>
            </a:ext>
          </a:extLst>
        </xdr:cNvPr>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22EBDB3D-00AD-4FA0-A27E-8BE3A368582D}"/>
            </a:ext>
          </a:extLst>
        </xdr:cNvPr>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8C870CDF-79F2-4819-8602-478E2DF1AE6E}"/>
            </a:ext>
          </a:extLst>
        </xdr:cNvPr>
        <xdr:cNvCxnSpPr/>
      </xdr:nvCxnSpPr>
      <xdr:spPr>
        <a:xfrm>
          <a:off x="1231900" y="67521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2C33595E-F840-44DD-9FB0-9A3F6AE32A72}"/>
            </a:ext>
          </a:extLst>
        </xdr:cNvPr>
        <xdr:cNvSpPr txBox="1"/>
      </xdr:nvSpPr>
      <xdr:spPr>
        <a:xfrm>
          <a:off x="837581"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145704AF-D3C5-4C72-BE46-41D14CD35A2B}"/>
            </a:ext>
          </a:extLst>
        </xdr:cNvPr>
        <xdr:cNvCxnSpPr/>
      </xdr:nvCxnSpPr>
      <xdr:spPr>
        <a:xfrm>
          <a:off x="1231900" y="63923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5E9AA38-F084-4B2C-BE19-EF628D31DD69}"/>
            </a:ext>
          </a:extLst>
        </xdr:cNvPr>
        <xdr:cNvSpPr txBox="1"/>
      </xdr:nvSpPr>
      <xdr:spPr>
        <a:xfrm>
          <a:off x="837581"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76CFEAB-7225-4365-A40F-920DECD3F6EC}"/>
            </a:ext>
          </a:extLst>
        </xdr:cNvPr>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65846B4-A78B-41CD-A6BC-6E04D7E67A1F}"/>
            </a:ext>
          </a:extLst>
        </xdr:cNvPr>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692991A7-643A-4DFA-B226-E4182A9F8E35}"/>
            </a:ext>
          </a:extLst>
        </xdr:cNvPr>
        <xdr:cNvCxnSpPr/>
      </xdr:nvCxnSpPr>
      <xdr:spPr>
        <a:xfrm>
          <a:off x="1231900" y="56726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3885F5F7-0824-4A12-B5F0-F2FCF883767F}"/>
            </a:ext>
          </a:extLst>
        </xdr:cNvPr>
        <xdr:cNvSpPr txBox="1"/>
      </xdr:nvSpPr>
      <xdr:spPr>
        <a:xfrm>
          <a:off x="837581"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A6546CE7-557C-415D-A4E1-BC91FFB8703A}"/>
            </a:ext>
          </a:extLst>
        </xdr:cNvPr>
        <xdr:cNvCxnSpPr/>
      </xdr:nvCxnSpPr>
      <xdr:spPr>
        <a:xfrm>
          <a:off x="1231900" y="53128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48BA46E-8CBD-4A8D-9060-C4D0DD12716E}"/>
            </a:ext>
          </a:extLst>
        </xdr:cNvPr>
        <xdr:cNvSpPr txBox="1"/>
      </xdr:nvSpPr>
      <xdr:spPr>
        <a:xfrm>
          <a:off x="837581"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536D5C2-40BD-4BA7-AA2E-3B09AF8A756A}"/>
            </a:ext>
          </a:extLst>
        </xdr:cNvPr>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74BFCB7-32EF-4666-B7BB-38283098C05F}"/>
            </a:ext>
          </a:extLst>
        </xdr:cNvPr>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A136A15-DFA6-4077-A659-C1DC7714BE88}"/>
            </a:ext>
          </a:extLst>
        </xdr:cNvPr>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EBB2EABD-A0DA-4126-9DEC-BFBEF7FD1986}"/>
            </a:ext>
          </a:extLst>
        </xdr:cNvPr>
        <xdr:cNvCxnSpPr/>
      </xdr:nvCxnSpPr>
      <xdr:spPr>
        <a:xfrm flipV="1">
          <a:off x="455104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7A6C11AF-E842-4892-87DA-25D9C2EC8ABB}"/>
            </a:ext>
          </a:extLst>
        </xdr:cNvPr>
        <xdr:cNvSpPr txBox="1"/>
      </xdr:nvSpPr>
      <xdr:spPr>
        <a:xfrm>
          <a:off x="460375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F2D95693-C99E-4DC7-B9E6-45E47136E2B1}"/>
            </a:ext>
          </a:extLst>
        </xdr:cNvPr>
        <xdr:cNvCxnSpPr/>
      </xdr:nvCxnSpPr>
      <xdr:spPr>
        <a:xfrm>
          <a:off x="446405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2" name="有形固定資産減価償却率最大値テキスト">
          <a:extLst>
            <a:ext uri="{FF2B5EF4-FFF2-40B4-BE49-F238E27FC236}">
              <a16:creationId xmlns:a16="http://schemas.microsoft.com/office/drawing/2014/main" id="{58C2F2B6-8AEB-4E2C-9FB1-8A2F3F230759}"/>
            </a:ext>
          </a:extLst>
        </xdr:cNvPr>
        <xdr:cNvSpPr txBox="1"/>
      </xdr:nvSpPr>
      <xdr:spPr>
        <a:xfrm>
          <a:off x="460375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3" name="直線コネクタ 72">
          <a:extLst>
            <a:ext uri="{FF2B5EF4-FFF2-40B4-BE49-F238E27FC236}">
              <a16:creationId xmlns:a16="http://schemas.microsoft.com/office/drawing/2014/main" id="{1E6CC487-DC50-4138-8C5C-AF26A0C71864}"/>
            </a:ext>
          </a:extLst>
        </xdr:cNvPr>
        <xdr:cNvCxnSpPr/>
      </xdr:nvCxnSpPr>
      <xdr:spPr>
        <a:xfrm>
          <a:off x="446405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4" name="有形固定資産減価償却率平均値テキスト">
          <a:extLst>
            <a:ext uri="{FF2B5EF4-FFF2-40B4-BE49-F238E27FC236}">
              <a16:creationId xmlns:a16="http://schemas.microsoft.com/office/drawing/2014/main" id="{17726DDB-D7C3-4066-B4BB-6A03065295BA}"/>
            </a:ext>
          </a:extLst>
        </xdr:cNvPr>
        <xdr:cNvSpPr txBox="1"/>
      </xdr:nvSpPr>
      <xdr:spPr>
        <a:xfrm>
          <a:off x="460375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5" name="フローチャート: 判断 74">
          <a:extLst>
            <a:ext uri="{FF2B5EF4-FFF2-40B4-BE49-F238E27FC236}">
              <a16:creationId xmlns:a16="http://schemas.microsoft.com/office/drawing/2014/main" id="{114970A4-A0D0-42DF-81D2-27BF56969B56}"/>
            </a:ext>
          </a:extLst>
        </xdr:cNvPr>
        <xdr:cNvSpPr/>
      </xdr:nvSpPr>
      <xdr:spPr>
        <a:xfrm>
          <a:off x="450215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6" name="フローチャート: 判断 75">
          <a:extLst>
            <a:ext uri="{FF2B5EF4-FFF2-40B4-BE49-F238E27FC236}">
              <a16:creationId xmlns:a16="http://schemas.microsoft.com/office/drawing/2014/main" id="{ED20DAD1-3331-4372-9030-F9166B631E0F}"/>
            </a:ext>
          </a:extLst>
        </xdr:cNvPr>
        <xdr:cNvSpPr/>
      </xdr:nvSpPr>
      <xdr:spPr>
        <a:xfrm>
          <a:off x="3829050" y="60932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7" name="フローチャート: 判断 76">
          <a:extLst>
            <a:ext uri="{FF2B5EF4-FFF2-40B4-BE49-F238E27FC236}">
              <a16:creationId xmlns:a16="http://schemas.microsoft.com/office/drawing/2014/main" id="{D11228E5-46BA-4071-9901-27E17F9719DC}"/>
            </a:ext>
          </a:extLst>
        </xdr:cNvPr>
        <xdr:cNvSpPr/>
      </xdr:nvSpPr>
      <xdr:spPr>
        <a:xfrm>
          <a:off x="3105150" y="60248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8" name="フローチャート: 判断 77">
          <a:extLst>
            <a:ext uri="{FF2B5EF4-FFF2-40B4-BE49-F238E27FC236}">
              <a16:creationId xmlns:a16="http://schemas.microsoft.com/office/drawing/2014/main" id="{27020955-4BC9-4751-ABC7-40F7BBAE7F23}"/>
            </a:ext>
          </a:extLst>
        </xdr:cNvPr>
        <xdr:cNvSpPr/>
      </xdr:nvSpPr>
      <xdr:spPr>
        <a:xfrm>
          <a:off x="2381250" y="59996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9" name="フローチャート: 判断 78">
          <a:extLst>
            <a:ext uri="{FF2B5EF4-FFF2-40B4-BE49-F238E27FC236}">
              <a16:creationId xmlns:a16="http://schemas.microsoft.com/office/drawing/2014/main" id="{D785C7B6-3B62-47D3-9EFA-45CA7823E1F4}"/>
            </a:ext>
          </a:extLst>
        </xdr:cNvPr>
        <xdr:cNvSpPr/>
      </xdr:nvSpPr>
      <xdr:spPr>
        <a:xfrm>
          <a:off x="1657350" y="59924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2A6BA2F-E9A4-4200-A06C-E829167E6BB0}"/>
            </a:ext>
          </a:extLst>
        </xdr:cNvPr>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4EE572C-0157-4384-9560-34CA78C8D519}"/>
            </a:ext>
          </a:extLst>
        </xdr:cNvPr>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89BC822-B017-44BE-BA55-6BBDB05AF4CF}"/>
            </a:ext>
          </a:extLst>
        </xdr:cNvPr>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CF46E1E-B382-49DD-8E86-D3C4B0613D52}"/>
            </a:ext>
          </a:extLst>
        </xdr:cNvPr>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9B12256-3DC0-486F-840D-71EE4CE7009E}"/>
            </a:ext>
          </a:extLst>
        </xdr:cNvPr>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146897</xdr:rowOff>
    </xdr:from>
    <xdr:to>
      <xdr:col>23</xdr:col>
      <xdr:colOff>136525</xdr:colOff>
      <xdr:row>29</xdr:row>
      <xdr:rowOff>77047</xdr:rowOff>
    </xdr:to>
    <xdr:sp macro="" textlink="">
      <xdr:nvSpPr>
        <xdr:cNvPr id="85" name="楕円 84">
          <a:extLst>
            <a:ext uri="{FF2B5EF4-FFF2-40B4-BE49-F238E27FC236}">
              <a16:creationId xmlns:a16="http://schemas.microsoft.com/office/drawing/2014/main" id="{C64AF3E0-82B1-4335-BBCA-0512C1C44A19}"/>
            </a:ext>
          </a:extLst>
        </xdr:cNvPr>
        <xdr:cNvSpPr/>
      </xdr:nvSpPr>
      <xdr:spPr>
        <a:xfrm>
          <a:off x="450215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169774</xdr:rowOff>
    </xdr:from>
    <xdr:ext cx="405111" cy="259045"/>
    <xdr:sp macro="" textlink="">
      <xdr:nvSpPr>
        <xdr:cNvPr id="86" name="有形固定資産減価償却率該当値テキスト">
          <a:extLst>
            <a:ext uri="{FF2B5EF4-FFF2-40B4-BE49-F238E27FC236}">
              <a16:creationId xmlns:a16="http://schemas.microsoft.com/office/drawing/2014/main" id="{74C557C7-2335-49ED-AB0F-E8041EC97185}"/>
            </a:ext>
          </a:extLst>
        </xdr:cNvPr>
        <xdr:cNvSpPr txBox="1"/>
      </xdr:nvSpPr>
      <xdr:spPr>
        <a:xfrm>
          <a:off x="4603750" y="557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164888</xdr:rowOff>
    </xdr:from>
    <xdr:to>
      <xdr:col>19</xdr:col>
      <xdr:colOff>187325</xdr:colOff>
      <xdr:row>29</xdr:row>
      <xdr:rowOff>95038</xdr:rowOff>
    </xdr:to>
    <xdr:sp macro="" textlink="">
      <xdr:nvSpPr>
        <xdr:cNvPr id="87" name="楕円 86">
          <a:extLst>
            <a:ext uri="{FF2B5EF4-FFF2-40B4-BE49-F238E27FC236}">
              <a16:creationId xmlns:a16="http://schemas.microsoft.com/office/drawing/2014/main" id="{0943D4B9-CA7E-4A0B-99FA-4D7A57F9381C}"/>
            </a:ext>
          </a:extLst>
        </xdr:cNvPr>
        <xdr:cNvSpPr/>
      </xdr:nvSpPr>
      <xdr:spPr>
        <a:xfrm>
          <a:off x="3829050" y="57370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26247</xdr:rowOff>
    </xdr:from>
    <xdr:to>
      <xdr:col>23</xdr:col>
      <xdr:colOff>85725</xdr:colOff>
      <xdr:row>29</xdr:row>
      <xdr:rowOff>44238</xdr:rowOff>
    </xdr:to>
    <xdr:cxnSp macro="">
      <xdr:nvCxnSpPr>
        <xdr:cNvPr id="88" name="直線コネクタ 87">
          <a:extLst>
            <a:ext uri="{FF2B5EF4-FFF2-40B4-BE49-F238E27FC236}">
              <a16:creationId xmlns:a16="http://schemas.microsoft.com/office/drawing/2014/main" id="{BD30E64B-D614-43A8-9CBD-D066155D4B59}"/>
            </a:ext>
          </a:extLst>
        </xdr:cNvPr>
        <xdr:cNvCxnSpPr/>
      </xdr:nvCxnSpPr>
      <xdr:spPr>
        <a:xfrm flipV="1">
          <a:off x="3879850" y="5769822"/>
          <a:ext cx="6731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132503</xdr:rowOff>
    </xdr:from>
    <xdr:to>
      <xdr:col>15</xdr:col>
      <xdr:colOff>187325</xdr:colOff>
      <xdr:row>29</xdr:row>
      <xdr:rowOff>62653</xdr:rowOff>
    </xdr:to>
    <xdr:sp macro="" textlink="">
      <xdr:nvSpPr>
        <xdr:cNvPr id="89" name="楕円 88">
          <a:extLst>
            <a:ext uri="{FF2B5EF4-FFF2-40B4-BE49-F238E27FC236}">
              <a16:creationId xmlns:a16="http://schemas.microsoft.com/office/drawing/2014/main" id="{1D3F606E-0121-42B5-8343-3FCA050F0164}"/>
            </a:ext>
          </a:extLst>
        </xdr:cNvPr>
        <xdr:cNvSpPr/>
      </xdr:nvSpPr>
      <xdr:spPr>
        <a:xfrm>
          <a:off x="3105150" y="57046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11853</xdr:rowOff>
    </xdr:from>
    <xdr:to>
      <xdr:col>19</xdr:col>
      <xdr:colOff>136525</xdr:colOff>
      <xdr:row>29</xdr:row>
      <xdr:rowOff>44238</xdr:rowOff>
    </xdr:to>
    <xdr:cxnSp macro="">
      <xdr:nvCxnSpPr>
        <xdr:cNvPr id="90" name="直線コネクタ 89">
          <a:extLst>
            <a:ext uri="{FF2B5EF4-FFF2-40B4-BE49-F238E27FC236}">
              <a16:creationId xmlns:a16="http://schemas.microsoft.com/office/drawing/2014/main" id="{E72F0D28-3A23-4669-B171-0662E95D420D}"/>
            </a:ext>
          </a:extLst>
        </xdr:cNvPr>
        <xdr:cNvCxnSpPr/>
      </xdr:nvCxnSpPr>
      <xdr:spPr>
        <a:xfrm>
          <a:off x="3155950" y="5755428"/>
          <a:ext cx="723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118110</xdr:rowOff>
    </xdr:from>
    <xdr:to>
      <xdr:col>11</xdr:col>
      <xdr:colOff>187325</xdr:colOff>
      <xdr:row>29</xdr:row>
      <xdr:rowOff>48260</xdr:rowOff>
    </xdr:to>
    <xdr:sp macro="" textlink="">
      <xdr:nvSpPr>
        <xdr:cNvPr id="91" name="楕円 90">
          <a:extLst>
            <a:ext uri="{FF2B5EF4-FFF2-40B4-BE49-F238E27FC236}">
              <a16:creationId xmlns:a16="http://schemas.microsoft.com/office/drawing/2014/main" id="{C8BFCDBC-80D7-43E1-A57A-DA2C7B8FEF44}"/>
            </a:ext>
          </a:extLst>
        </xdr:cNvPr>
        <xdr:cNvSpPr/>
      </xdr:nvSpPr>
      <xdr:spPr>
        <a:xfrm>
          <a:off x="2381250" y="56902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168910</xdr:rowOff>
    </xdr:from>
    <xdr:to>
      <xdr:col>15</xdr:col>
      <xdr:colOff>136525</xdr:colOff>
      <xdr:row>29</xdr:row>
      <xdr:rowOff>11853</xdr:rowOff>
    </xdr:to>
    <xdr:cxnSp macro="">
      <xdr:nvCxnSpPr>
        <xdr:cNvPr id="92" name="直線コネクタ 91">
          <a:extLst>
            <a:ext uri="{FF2B5EF4-FFF2-40B4-BE49-F238E27FC236}">
              <a16:creationId xmlns:a16="http://schemas.microsoft.com/office/drawing/2014/main" id="{FC84C12F-EBD2-40EF-8E9D-4EEE0386186C}"/>
            </a:ext>
          </a:extLst>
        </xdr:cNvPr>
        <xdr:cNvCxnSpPr/>
      </xdr:nvCxnSpPr>
      <xdr:spPr>
        <a:xfrm>
          <a:off x="2432050" y="5741035"/>
          <a:ext cx="7239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71332</xdr:rowOff>
    </xdr:from>
    <xdr:to>
      <xdr:col>7</xdr:col>
      <xdr:colOff>187325</xdr:colOff>
      <xdr:row>29</xdr:row>
      <xdr:rowOff>1482</xdr:rowOff>
    </xdr:to>
    <xdr:sp macro="" textlink="">
      <xdr:nvSpPr>
        <xdr:cNvPr id="93" name="楕円 92">
          <a:extLst>
            <a:ext uri="{FF2B5EF4-FFF2-40B4-BE49-F238E27FC236}">
              <a16:creationId xmlns:a16="http://schemas.microsoft.com/office/drawing/2014/main" id="{2B86E5C6-6252-40E8-A51E-2F6352DEBB49}"/>
            </a:ext>
          </a:extLst>
        </xdr:cNvPr>
        <xdr:cNvSpPr/>
      </xdr:nvSpPr>
      <xdr:spPr>
        <a:xfrm>
          <a:off x="1657350" y="56434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122132</xdr:rowOff>
    </xdr:from>
    <xdr:to>
      <xdr:col>11</xdr:col>
      <xdr:colOff>136525</xdr:colOff>
      <xdr:row>28</xdr:row>
      <xdr:rowOff>168910</xdr:rowOff>
    </xdr:to>
    <xdr:cxnSp macro="">
      <xdr:nvCxnSpPr>
        <xdr:cNvPr id="94" name="直線コネクタ 93">
          <a:extLst>
            <a:ext uri="{FF2B5EF4-FFF2-40B4-BE49-F238E27FC236}">
              <a16:creationId xmlns:a16="http://schemas.microsoft.com/office/drawing/2014/main" id="{5D37E89B-BD39-48A5-B5AB-B92AE4433737}"/>
            </a:ext>
          </a:extLst>
        </xdr:cNvPr>
        <xdr:cNvCxnSpPr/>
      </xdr:nvCxnSpPr>
      <xdr:spPr>
        <a:xfrm>
          <a:off x="1708150" y="5694257"/>
          <a:ext cx="7239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5" name="n_1aveValue有形固定資産減価償却率">
          <a:extLst>
            <a:ext uri="{FF2B5EF4-FFF2-40B4-BE49-F238E27FC236}">
              <a16:creationId xmlns:a16="http://schemas.microsoft.com/office/drawing/2014/main" id="{C6D481CC-F29E-4002-8A7A-44B7FCAA0BED}"/>
            </a:ext>
          </a:extLst>
        </xdr:cNvPr>
        <xdr:cNvSpPr txBox="1"/>
      </xdr:nvSpPr>
      <xdr:spPr>
        <a:xfrm>
          <a:off x="3674119"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6" name="n_2aveValue有形固定資産減価償却率">
          <a:extLst>
            <a:ext uri="{FF2B5EF4-FFF2-40B4-BE49-F238E27FC236}">
              <a16:creationId xmlns:a16="http://schemas.microsoft.com/office/drawing/2014/main" id="{93B278CA-A950-49AD-B7C1-A363D3FDA995}"/>
            </a:ext>
          </a:extLst>
        </xdr:cNvPr>
        <xdr:cNvSpPr txBox="1"/>
      </xdr:nvSpPr>
      <xdr:spPr>
        <a:xfrm>
          <a:off x="2962919"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7" name="n_3aveValue有形固定資産減価償却率">
          <a:extLst>
            <a:ext uri="{FF2B5EF4-FFF2-40B4-BE49-F238E27FC236}">
              <a16:creationId xmlns:a16="http://schemas.microsoft.com/office/drawing/2014/main" id="{4A66F85D-2F89-4C9D-9D69-314879C20FBA}"/>
            </a:ext>
          </a:extLst>
        </xdr:cNvPr>
        <xdr:cNvSpPr txBox="1"/>
      </xdr:nvSpPr>
      <xdr:spPr>
        <a:xfrm>
          <a:off x="2239019"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8" name="n_4aveValue有形固定資産減価償却率">
          <a:extLst>
            <a:ext uri="{FF2B5EF4-FFF2-40B4-BE49-F238E27FC236}">
              <a16:creationId xmlns:a16="http://schemas.microsoft.com/office/drawing/2014/main" id="{D13144FC-82EA-4F6B-BFAD-8EA22C1FB927}"/>
            </a:ext>
          </a:extLst>
        </xdr:cNvPr>
        <xdr:cNvSpPr txBox="1"/>
      </xdr:nvSpPr>
      <xdr:spPr>
        <a:xfrm>
          <a:off x="1515119"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111565</xdr:rowOff>
    </xdr:from>
    <xdr:ext cx="405111" cy="259045"/>
    <xdr:sp macro="" textlink="">
      <xdr:nvSpPr>
        <xdr:cNvPr id="99" name="n_1mainValue有形固定資産減価償却率">
          <a:extLst>
            <a:ext uri="{FF2B5EF4-FFF2-40B4-BE49-F238E27FC236}">
              <a16:creationId xmlns:a16="http://schemas.microsoft.com/office/drawing/2014/main" id="{9A6363FD-4573-4D29-8E77-DCB9813371D2}"/>
            </a:ext>
          </a:extLst>
        </xdr:cNvPr>
        <xdr:cNvSpPr txBox="1"/>
      </xdr:nvSpPr>
      <xdr:spPr>
        <a:xfrm>
          <a:off x="3674119"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79180</xdr:rowOff>
    </xdr:from>
    <xdr:ext cx="405111" cy="259045"/>
    <xdr:sp macro="" textlink="">
      <xdr:nvSpPr>
        <xdr:cNvPr id="100" name="n_2mainValue有形固定資産減価償却率">
          <a:extLst>
            <a:ext uri="{FF2B5EF4-FFF2-40B4-BE49-F238E27FC236}">
              <a16:creationId xmlns:a16="http://schemas.microsoft.com/office/drawing/2014/main" id="{584B66F5-F090-4E86-9D6A-B086F81F5F34}"/>
            </a:ext>
          </a:extLst>
        </xdr:cNvPr>
        <xdr:cNvSpPr txBox="1"/>
      </xdr:nvSpPr>
      <xdr:spPr>
        <a:xfrm>
          <a:off x="2962919"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64787</xdr:rowOff>
    </xdr:from>
    <xdr:ext cx="405111" cy="259045"/>
    <xdr:sp macro="" textlink="">
      <xdr:nvSpPr>
        <xdr:cNvPr id="101" name="n_3mainValue有形固定資産減価償却率">
          <a:extLst>
            <a:ext uri="{FF2B5EF4-FFF2-40B4-BE49-F238E27FC236}">
              <a16:creationId xmlns:a16="http://schemas.microsoft.com/office/drawing/2014/main" id="{D01955D2-8195-4292-BC05-3A44A47523C0}"/>
            </a:ext>
          </a:extLst>
        </xdr:cNvPr>
        <xdr:cNvSpPr txBox="1"/>
      </xdr:nvSpPr>
      <xdr:spPr>
        <a:xfrm>
          <a:off x="2239019"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18009</xdr:rowOff>
    </xdr:from>
    <xdr:ext cx="405111" cy="259045"/>
    <xdr:sp macro="" textlink="">
      <xdr:nvSpPr>
        <xdr:cNvPr id="102" name="n_4mainValue有形固定資産減価償却率">
          <a:extLst>
            <a:ext uri="{FF2B5EF4-FFF2-40B4-BE49-F238E27FC236}">
              <a16:creationId xmlns:a16="http://schemas.microsoft.com/office/drawing/2014/main" id="{B1E4C07E-D366-4674-B1C4-0D051566981A}"/>
            </a:ext>
          </a:extLst>
        </xdr:cNvPr>
        <xdr:cNvSpPr txBox="1"/>
      </xdr:nvSpPr>
      <xdr:spPr>
        <a:xfrm>
          <a:off x="1515119"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7E74CBC-CA0F-41BB-89E1-ABF36B206321}"/>
            </a:ext>
          </a:extLst>
        </xdr:cNvPr>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FA6A085-7675-4A8F-9851-16A8C0C4836C}"/>
            </a:ext>
          </a:extLst>
        </xdr:cNvPr>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7A9E22C-9F1F-48AB-8574-88F936411987}"/>
            </a:ext>
          </a:extLst>
        </xdr:cNvPr>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04F3007-4AD4-48CB-B6DD-E510B138A212}"/>
            </a:ext>
          </a:extLst>
        </xdr:cNvPr>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B26F642-F01C-4A5E-B7B9-288DBB416503}"/>
            </a:ext>
          </a:extLst>
        </xdr:cNvPr>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0D17859-2983-491C-8AD2-DE0CBE82A0C1}"/>
            </a:ext>
          </a:extLst>
        </xdr:cNvPr>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285C8E2-C3C7-452C-953C-F31A450AD7F1}"/>
            </a:ext>
          </a:extLst>
        </xdr:cNvPr>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FE0AF69-4516-4C1E-98AA-7D169019EDAD}"/>
            </a:ext>
          </a:extLst>
        </xdr:cNvPr>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8D43B87-C353-4990-8109-799CC63E35AB}"/>
            </a:ext>
          </a:extLst>
        </xdr:cNvPr>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2185514-A693-4DCD-AC25-CCF9648FD000}"/>
            </a:ext>
          </a:extLst>
        </xdr:cNvPr>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AF8F6AE-37DD-4FF7-B413-603995DF0A6A}"/>
            </a:ext>
          </a:extLst>
        </xdr:cNvPr>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34300E4-B512-464B-B135-15EB72E7CED8}"/>
            </a:ext>
          </a:extLst>
        </xdr:cNvPr>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3570D1C-A084-4F98-9283-AC84AB570437}"/>
            </a:ext>
          </a:extLst>
        </xdr:cNvPr>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債務償還比率は昨年度と比較して好転している。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主な要因として、地方債残高が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372,680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千円減少したことが挙げられ、これにより将来負担額が昨年度から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341,423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千円減となっていることから債務償還比率の減少に繋がっていると考えられる。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一方で今後、借入の増加により地方債残高の増加が見込まれるため、公債費の適正化に取り組み、経常経費及び将来負担額の削減に努める。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867FAEC-D591-40B9-A516-7D4D571BA408}"/>
            </a:ext>
          </a:extLst>
        </xdr:cNvPr>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7C350BF0-2871-430C-94AD-713588BC3D2A}"/>
            </a:ext>
          </a:extLst>
        </xdr:cNvPr>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76E65FA-62A6-4B34-81AB-364083C97630}"/>
            </a:ext>
          </a:extLst>
        </xdr:cNvPr>
        <xdr:cNvSpPr txBox="1"/>
      </xdr:nvSpPr>
      <xdr:spPr>
        <a:xfrm>
          <a:off x="10251851"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E64AB11-1AF2-4DEB-B970-8DFBB5567D26}"/>
            </a:ext>
          </a:extLst>
        </xdr:cNvPr>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FC4BECBD-74BF-41F1-A585-8B59870F9714}"/>
            </a:ext>
          </a:extLst>
        </xdr:cNvPr>
        <xdr:cNvSpPr txBox="1"/>
      </xdr:nvSpPr>
      <xdr:spPr>
        <a:xfrm>
          <a:off x="10251851"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F96EEB5-327C-464C-B9D1-C3E0A7BB609B}"/>
            </a:ext>
          </a:extLst>
        </xdr:cNvPr>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D2B77CC9-E684-4642-A5AE-2A6D663FC220}"/>
            </a:ext>
          </a:extLst>
        </xdr:cNvPr>
        <xdr:cNvSpPr txBox="1"/>
      </xdr:nvSpPr>
      <xdr:spPr>
        <a:xfrm>
          <a:off x="1031446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46213F5E-928F-47E9-B014-9928CB1E7F67}"/>
            </a:ext>
          </a:extLst>
        </xdr:cNvPr>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9CAA567-7387-49E7-B798-F4E1BC726583}"/>
            </a:ext>
          </a:extLst>
        </xdr:cNvPr>
        <xdr:cNvSpPr txBox="1"/>
      </xdr:nvSpPr>
      <xdr:spPr>
        <a:xfrm>
          <a:off x="1031446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67B6C0E-8BE2-4535-9303-9CEDEDBFA441}"/>
            </a:ext>
          </a:extLst>
        </xdr:cNvPr>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4537992A-273E-4C16-947E-00774DA0CC23}"/>
            </a:ext>
          </a:extLst>
        </xdr:cNvPr>
        <xdr:cNvSpPr txBox="1"/>
      </xdr:nvSpPr>
      <xdr:spPr>
        <a:xfrm>
          <a:off x="1031446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BC93ACC-B522-4F58-B8A8-DB28C18B8660}"/>
            </a:ext>
          </a:extLst>
        </xdr:cNvPr>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E713FCE5-0162-4920-9DB2-C2C8124B957A}"/>
            </a:ext>
          </a:extLst>
        </xdr:cNvPr>
        <xdr:cNvSpPr txBox="1"/>
      </xdr:nvSpPr>
      <xdr:spPr>
        <a:xfrm>
          <a:off x="1031446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F8AAFFFB-46EA-4B95-8265-2CAB840CAB82}"/>
            </a:ext>
          </a:extLst>
        </xdr:cNvPr>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CE828536-2065-4FDB-BA65-3E3992577854}"/>
            </a:ext>
          </a:extLst>
        </xdr:cNvPr>
        <xdr:cNvSpPr txBox="1"/>
      </xdr:nvSpPr>
      <xdr:spPr>
        <a:xfrm>
          <a:off x="1041705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403232F8-0C5C-4B63-B99D-84D421D4FF4A}"/>
            </a:ext>
          </a:extLst>
        </xdr:cNvPr>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354404C8-3AC8-4CD5-A28A-B0DD65B2C6C9}"/>
            </a:ext>
          </a:extLst>
        </xdr:cNvPr>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3" name="直線コネクタ 132">
          <a:extLst>
            <a:ext uri="{FF2B5EF4-FFF2-40B4-BE49-F238E27FC236}">
              <a16:creationId xmlns:a16="http://schemas.microsoft.com/office/drawing/2014/main" id="{0730588D-C1F5-4F9A-855C-17D149146AA9}"/>
            </a:ext>
          </a:extLst>
        </xdr:cNvPr>
        <xdr:cNvCxnSpPr/>
      </xdr:nvCxnSpPr>
      <xdr:spPr>
        <a:xfrm flipV="1">
          <a:off x="14079220"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4" name="債務償還比率最小値テキスト">
          <a:extLst>
            <a:ext uri="{FF2B5EF4-FFF2-40B4-BE49-F238E27FC236}">
              <a16:creationId xmlns:a16="http://schemas.microsoft.com/office/drawing/2014/main" id="{43B87F26-DB16-4A1D-84CC-EF8A6C81A848}"/>
            </a:ext>
          </a:extLst>
        </xdr:cNvPr>
        <xdr:cNvSpPr txBox="1"/>
      </xdr:nvSpPr>
      <xdr:spPr>
        <a:xfrm>
          <a:off x="14131925"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5" name="直線コネクタ 134">
          <a:extLst>
            <a:ext uri="{FF2B5EF4-FFF2-40B4-BE49-F238E27FC236}">
              <a16:creationId xmlns:a16="http://schemas.microsoft.com/office/drawing/2014/main" id="{C6AF2E9C-8F4A-4854-B17D-691BA423C402}"/>
            </a:ext>
          </a:extLst>
        </xdr:cNvPr>
        <xdr:cNvCxnSpPr/>
      </xdr:nvCxnSpPr>
      <xdr:spPr>
        <a:xfrm>
          <a:off x="14001750" y="671998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83EA6B4-8886-405D-88C0-7BDE8AA57E69}"/>
            </a:ext>
          </a:extLst>
        </xdr:cNvPr>
        <xdr:cNvSpPr txBox="1"/>
      </xdr:nvSpPr>
      <xdr:spPr>
        <a:xfrm>
          <a:off x="141319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7D9038B3-1AFC-48B8-B550-9167D37B0497}"/>
            </a:ext>
          </a:extLst>
        </xdr:cNvPr>
        <xdr:cNvCxnSpPr/>
      </xdr:nvCxnSpPr>
      <xdr:spPr>
        <a:xfrm>
          <a:off x="14001750" y="5261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38" name="債務償還比率平均値テキスト">
          <a:extLst>
            <a:ext uri="{FF2B5EF4-FFF2-40B4-BE49-F238E27FC236}">
              <a16:creationId xmlns:a16="http://schemas.microsoft.com/office/drawing/2014/main" id="{471151D1-70DF-4458-971D-1BD7DBDCE31F}"/>
            </a:ext>
          </a:extLst>
        </xdr:cNvPr>
        <xdr:cNvSpPr txBox="1"/>
      </xdr:nvSpPr>
      <xdr:spPr>
        <a:xfrm>
          <a:off x="14131925" y="58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9" name="フローチャート: 判断 138">
          <a:extLst>
            <a:ext uri="{FF2B5EF4-FFF2-40B4-BE49-F238E27FC236}">
              <a16:creationId xmlns:a16="http://schemas.microsoft.com/office/drawing/2014/main" id="{93F27B76-F8D9-4AB9-9FD5-9E1675508CF6}"/>
            </a:ext>
          </a:extLst>
        </xdr:cNvPr>
        <xdr:cNvSpPr/>
      </xdr:nvSpPr>
      <xdr:spPr>
        <a:xfrm>
          <a:off x="14039850" y="58751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0" name="フローチャート: 判断 139">
          <a:extLst>
            <a:ext uri="{FF2B5EF4-FFF2-40B4-BE49-F238E27FC236}">
              <a16:creationId xmlns:a16="http://schemas.microsoft.com/office/drawing/2014/main" id="{27838EB7-CA8B-4E41-A7FC-FA2559F46495}"/>
            </a:ext>
          </a:extLst>
        </xdr:cNvPr>
        <xdr:cNvSpPr/>
      </xdr:nvSpPr>
      <xdr:spPr>
        <a:xfrm>
          <a:off x="13357225"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1" name="フローチャート: 判断 140">
          <a:extLst>
            <a:ext uri="{FF2B5EF4-FFF2-40B4-BE49-F238E27FC236}">
              <a16:creationId xmlns:a16="http://schemas.microsoft.com/office/drawing/2014/main" id="{1357ECD0-EF93-467A-B5DE-0C4EB0BC0CE7}"/>
            </a:ext>
          </a:extLst>
        </xdr:cNvPr>
        <xdr:cNvSpPr/>
      </xdr:nvSpPr>
      <xdr:spPr>
        <a:xfrm>
          <a:off x="12633325"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2" name="フローチャート: 判断 141">
          <a:extLst>
            <a:ext uri="{FF2B5EF4-FFF2-40B4-BE49-F238E27FC236}">
              <a16:creationId xmlns:a16="http://schemas.microsoft.com/office/drawing/2014/main" id="{56E64D7F-ABEF-4C49-A99D-6D6B1E4C5B7A}"/>
            </a:ext>
          </a:extLst>
        </xdr:cNvPr>
        <xdr:cNvSpPr/>
      </xdr:nvSpPr>
      <xdr:spPr>
        <a:xfrm>
          <a:off x="11909425"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3" name="フローチャート: 判断 142">
          <a:extLst>
            <a:ext uri="{FF2B5EF4-FFF2-40B4-BE49-F238E27FC236}">
              <a16:creationId xmlns:a16="http://schemas.microsoft.com/office/drawing/2014/main" id="{C8A8E291-E49E-45BE-A4C9-4D7BFAF938AB}"/>
            </a:ext>
          </a:extLst>
        </xdr:cNvPr>
        <xdr:cNvSpPr/>
      </xdr:nvSpPr>
      <xdr:spPr>
        <a:xfrm>
          <a:off x="11185525"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FCFB9F2-0B35-4330-B14D-B52B7B9D13E9}"/>
            </a:ext>
          </a:extLst>
        </xdr:cNvPr>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26EA01E-4A66-4AAC-A013-880FEBCD53EC}"/>
            </a:ext>
          </a:extLst>
        </xdr:cNvPr>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F2DDBA3-6B66-424A-8721-D5252912A31F}"/>
            </a:ext>
          </a:extLst>
        </xdr:cNvPr>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D768C6B-FC1A-4D51-B7FE-9CC8571E4AF8}"/>
            </a:ext>
          </a:extLst>
        </xdr:cNvPr>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6E9F65D-52EF-4BE3-AC40-3A9428B6950E}"/>
            </a:ext>
          </a:extLst>
        </xdr:cNvPr>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162796</xdr:rowOff>
    </xdr:from>
    <xdr:to>
      <xdr:col>76</xdr:col>
      <xdr:colOff>73025</xdr:colOff>
      <xdr:row>28</xdr:row>
      <xdr:rowOff>92946</xdr:rowOff>
    </xdr:to>
    <xdr:sp macro="" textlink="">
      <xdr:nvSpPr>
        <xdr:cNvPr id="149" name="楕円 148">
          <a:extLst>
            <a:ext uri="{FF2B5EF4-FFF2-40B4-BE49-F238E27FC236}">
              <a16:creationId xmlns:a16="http://schemas.microsoft.com/office/drawing/2014/main" id="{D98E4BCA-3FDF-4524-8163-8ED7E883D394}"/>
            </a:ext>
          </a:extLst>
        </xdr:cNvPr>
        <xdr:cNvSpPr/>
      </xdr:nvSpPr>
      <xdr:spPr>
        <a:xfrm>
          <a:off x="14039850" y="556347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14223</xdr:rowOff>
    </xdr:from>
    <xdr:ext cx="469744" cy="259045"/>
    <xdr:sp macro="" textlink="">
      <xdr:nvSpPr>
        <xdr:cNvPr id="150" name="債務償還比率該当値テキスト">
          <a:extLst>
            <a:ext uri="{FF2B5EF4-FFF2-40B4-BE49-F238E27FC236}">
              <a16:creationId xmlns:a16="http://schemas.microsoft.com/office/drawing/2014/main" id="{62E5FD97-8826-4B1C-9A03-3928273F9C62}"/>
            </a:ext>
          </a:extLst>
        </xdr:cNvPr>
        <xdr:cNvSpPr txBox="1"/>
      </xdr:nvSpPr>
      <xdr:spPr>
        <a:xfrm>
          <a:off x="14131925" y="541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50872</xdr:rowOff>
    </xdr:from>
    <xdr:to>
      <xdr:col>72</xdr:col>
      <xdr:colOff>123825</xdr:colOff>
      <xdr:row>28</xdr:row>
      <xdr:rowOff>152472</xdr:rowOff>
    </xdr:to>
    <xdr:sp macro="" textlink="">
      <xdr:nvSpPr>
        <xdr:cNvPr id="151" name="楕円 150">
          <a:extLst>
            <a:ext uri="{FF2B5EF4-FFF2-40B4-BE49-F238E27FC236}">
              <a16:creationId xmlns:a16="http://schemas.microsoft.com/office/drawing/2014/main" id="{B9129330-DA8E-40B8-874D-D5D7AC63D1FF}"/>
            </a:ext>
          </a:extLst>
        </xdr:cNvPr>
        <xdr:cNvSpPr/>
      </xdr:nvSpPr>
      <xdr:spPr>
        <a:xfrm>
          <a:off x="13357225" y="56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42146</xdr:rowOff>
    </xdr:from>
    <xdr:to>
      <xdr:col>76</xdr:col>
      <xdr:colOff>22225</xdr:colOff>
      <xdr:row>28</xdr:row>
      <xdr:rowOff>101672</xdr:rowOff>
    </xdr:to>
    <xdr:cxnSp macro="">
      <xdr:nvCxnSpPr>
        <xdr:cNvPr id="152" name="直線コネクタ 151">
          <a:extLst>
            <a:ext uri="{FF2B5EF4-FFF2-40B4-BE49-F238E27FC236}">
              <a16:creationId xmlns:a16="http://schemas.microsoft.com/office/drawing/2014/main" id="{AB572063-FE4F-4FB4-BFB4-4A51CE6B8FC5}"/>
            </a:ext>
          </a:extLst>
        </xdr:cNvPr>
        <xdr:cNvCxnSpPr/>
      </xdr:nvCxnSpPr>
      <xdr:spPr>
        <a:xfrm flipV="1">
          <a:off x="13408025" y="5614271"/>
          <a:ext cx="67310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77624</xdr:rowOff>
    </xdr:from>
    <xdr:to>
      <xdr:col>68</xdr:col>
      <xdr:colOff>123825</xdr:colOff>
      <xdr:row>31</xdr:row>
      <xdr:rowOff>7774</xdr:rowOff>
    </xdr:to>
    <xdr:sp macro="" textlink="">
      <xdr:nvSpPr>
        <xdr:cNvPr id="153" name="楕円 152">
          <a:extLst>
            <a:ext uri="{FF2B5EF4-FFF2-40B4-BE49-F238E27FC236}">
              <a16:creationId xmlns:a16="http://schemas.microsoft.com/office/drawing/2014/main" id="{C2E199D7-F696-4BF3-B7C6-D48F2E08B234}"/>
            </a:ext>
          </a:extLst>
        </xdr:cNvPr>
        <xdr:cNvSpPr/>
      </xdr:nvSpPr>
      <xdr:spPr>
        <a:xfrm>
          <a:off x="12633325" y="59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101672</xdr:rowOff>
    </xdr:from>
    <xdr:to>
      <xdr:col>72</xdr:col>
      <xdr:colOff>73025</xdr:colOff>
      <xdr:row>30</xdr:row>
      <xdr:rowOff>128424</xdr:rowOff>
    </xdr:to>
    <xdr:cxnSp macro="">
      <xdr:nvCxnSpPr>
        <xdr:cNvPr id="154" name="直線コネクタ 153">
          <a:extLst>
            <a:ext uri="{FF2B5EF4-FFF2-40B4-BE49-F238E27FC236}">
              <a16:creationId xmlns:a16="http://schemas.microsoft.com/office/drawing/2014/main" id="{6FB143DB-978F-40B2-BCE5-B2EB259A2154}"/>
            </a:ext>
          </a:extLst>
        </xdr:cNvPr>
        <xdr:cNvCxnSpPr/>
      </xdr:nvCxnSpPr>
      <xdr:spPr>
        <a:xfrm flipV="1">
          <a:off x="12684125" y="5673797"/>
          <a:ext cx="723900" cy="36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127281</xdr:rowOff>
    </xdr:from>
    <xdr:to>
      <xdr:col>64</xdr:col>
      <xdr:colOff>123825</xdr:colOff>
      <xdr:row>31</xdr:row>
      <xdr:rowOff>57431</xdr:rowOff>
    </xdr:to>
    <xdr:sp macro="" textlink="">
      <xdr:nvSpPr>
        <xdr:cNvPr id="155" name="楕円 154">
          <a:extLst>
            <a:ext uri="{FF2B5EF4-FFF2-40B4-BE49-F238E27FC236}">
              <a16:creationId xmlns:a16="http://schemas.microsoft.com/office/drawing/2014/main" id="{0F94D57D-7C90-4E44-AED3-A5FD8FAEEE41}"/>
            </a:ext>
          </a:extLst>
        </xdr:cNvPr>
        <xdr:cNvSpPr/>
      </xdr:nvSpPr>
      <xdr:spPr>
        <a:xfrm>
          <a:off x="11909425" y="60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128424</xdr:rowOff>
    </xdr:from>
    <xdr:to>
      <xdr:col>68</xdr:col>
      <xdr:colOff>73025</xdr:colOff>
      <xdr:row>31</xdr:row>
      <xdr:rowOff>6631</xdr:rowOff>
    </xdr:to>
    <xdr:cxnSp macro="">
      <xdr:nvCxnSpPr>
        <xdr:cNvPr id="156" name="直線コネクタ 155">
          <a:extLst>
            <a:ext uri="{FF2B5EF4-FFF2-40B4-BE49-F238E27FC236}">
              <a16:creationId xmlns:a16="http://schemas.microsoft.com/office/drawing/2014/main" id="{7281EBE1-BFBA-4574-97B3-0C37348E1C5A}"/>
            </a:ext>
          </a:extLst>
        </xdr:cNvPr>
        <xdr:cNvCxnSpPr/>
      </xdr:nvCxnSpPr>
      <xdr:spPr>
        <a:xfrm flipV="1">
          <a:off x="11960225" y="6043449"/>
          <a:ext cx="7239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12854</xdr:rowOff>
    </xdr:from>
    <xdr:to>
      <xdr:col>60</xdr:col>
      <xdr:colOff>123825</xdr:colOff>
      <xdr:row>30</xdr:row>
      <xdr:rowOff>114454</xdr:rowOff>
    </xdr:to>
    <xdr:sp macro="" textlink="">
      <xdr:nvSpPr>
        <xdr:cNvPr id="157" name="楕円 156">
          <a:extLst>
            <a:ext uri="{FF2B5EF4-FFF2-40B4-BE49-F238E27FC236}">
              <a16:creationId xmlns:a16="http://schemas.microsoft.com/office/drawing/2014/main" id="{0B60C5E8-75D3-4DCD-ABE8-FF2C939BCC25}"/>
            </a:ext>
          </a:extLst>
        </xdr:cNvPr>
        <xdr:cNvSpPr/>
      </xdr:nvSpPr>
      <xdr:spPr>
        <a:xfrm>
          <a:off x="11185525" y="59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63654</xdr:rowOff>
    </xdr:from>
    <xdr:to>
      <xdr:col>64</xdr:col>
      <xdr:colOff>73025</xdr:colOff>
      <xdr:row>31</xdr:row>
      <xdr:rowOff>6631</xdr:rowOff>
    </xdr:to>
    <xdr:cxnSp macro="">
      <xdr:nvCxnSpPr>
        <xdr:cNvPr id="158" name="直線コネクタ 157">
          <a:extLst>
            <a:ext uri="{FF2B5EF4-FFF2-40B4-BE49-F238E27FC236}">
              <a16:creationId xmlns:a16="http://schemas.microsoft.com/office/drawing/2014/main" id="{681EBAA9-D868-48C6-B5B5-8C8C575AF88F}"/>
            </a:ext>
          </a:extLst>
        </xdr:cNvPr>
        <xdr:cNvCxnSpPr/>
      </xdr:nvCxnSpPr>
      <xdr:spPr>
        <a:xfrm>
          <a:off x="11236325" y="5978679"/>
          <a:ext cx="7239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59" name="n_1aveValue債務償還比率">
          <a:extLst>
            <a:ext uri="{FF2B5EF4-FFF2-40B4-BE49-F238E27FC236}">
              <a16:creationId xmlns:a16="http://schemas.microsoft.com/office/drawing/2014/main" id="{51DD4354-AACF-46FA-950E-287652A7501C}"/>
            </a:ext>
          </a:extLst>
        </xdr:cNvPr>
        <xdr:cNvSpPr txBox="1"/>
      </xdr:nvSpPr>
      <xdr:spPr>
        <a:xfrm>
          <a:off x="1316997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0" name="n_2aveValue債務償還比率">
          <a:extLst>
            <a:ext uri="{FF2B5EF4-FFF2-40B4-BE49-F238E27FC236}">
              <a16:creationId xmlns:a16="http://schemas.microsoft.com/office/drawing/2014/main" id="{C475AA79-521C-4620-8D7B-842D3B72AD14}"/>
            </a:ext>
          </a:extLst>
        </xdr:cNvPr>
        <xdr:cNvSpPr txBox="1"/>
      </xdr:nvSpPr>
      <xdr:spPr>
        <a:xfrm>
          <a:off x="1245877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1" name="n_3aveValue債務償還比率">
          <a:extLst>
            <a:ext uri="{FF2B5EF4-FFF2-40B4-BE49-F238E27FC236}">
              <a16:creationId xmlns:a16="http://schemas.microsoft.com/office/drawing/2014/main" id="{2562BB25-619F-4547-ADD2-B16A48317832}"/>
            </a:ext>
          </a:extLst>
        </xdr:cNvPr>
        <xdr:cNvSpPr txBox="1"/>
      </xdr:nvSpPr>
      <xdr:spPr>
        <a:xfrm>
          <a:off x="1173487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2" name="n_4aveValue債務償還比率">
          <a:extLst>
            <a:ext uri="{FF2B5EF4-FFF2-40B4-BE49-F238E27FC236}">
              <a16:creationId xmlns:a16="http://schemas.microsoft.com/office/drawing/2014/main" id="{A86C35EB-39D9-49A2-A2A0-362E100520AE}"/>
            </a:ext>
          </a:extLst>
        </xdr:cNvPr>
        <xdr:cNvSpPr txBox="1"/>
      </xdr:nvSpPr>
      <xdr:spPr>
        <a:xfrm>
          <a:off x="1101097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168999</xdr:rowOff>
    </xdr:from>
    <xdr:ext cx="469744" cy="259045"/>
    <xdr:sp macro="" textlink="">
      <xdr:nvSpPr>
        <xdr:cNvPr id="163" name="n_1mainValue債務償還比率">
          <a:extLst>
            <a:ext uri="{FF2B5EF4-FFF2-40B4-BE49-F238E27FC236}">
              <a16:creationId xmlns:a16="http://schemas.microsoft.com/office/drawing/2014/main" id="{0F926D06-F08A-4842-BB00-424D19E15BAD}"/>
            </a:ext>
          </a:extLst>
        </xdr:cNvPr>
        <xdr:cNvSpPr txBox="1"/>
      </xdr:nvSpPr>
      <xdr:spPr>
        <a:xfrm>
          <a:off x="13169977" y="539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24301</xdr:rowOff>
    </xdr:from>
    <xdr:ext cx="469744" cy="259045"/>
    <xdr:sp macro="" textlink="">
      <xdr:nvSpPr>
        <xdr:cNvPr id="164" name="n_2mainValue債務償還比率">
          <a:extLst>
            <a:ext uri="{FF2B5EF4-FFF2-40B4-BE49-F238E27FC236}">
              <a16:creationId xmlns:a16="http://schemas.microsoft.com/office/drawing/2014/main" id="{59D80B7B-9EDE-40D4-8076-457CE8A47253}"/>
            </a:ext>
          </a:extLst>
        </xdr:cNvPr>
        <xdr:cNvSpPr txBox="1"/>
      </xdr:nvSpPr>
      <xdr:spPr>
        <a:xfrm>
          <a:off x="12458777" y="57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73958</xdr:rowOff>
    </xdr:from>
    <xdr:ext cx="469744" cy="259045"/>
    <xdr:sp macro="" textlink="">
      <xdr:nvSpPr>
        <xdr:cNvPr id="165" name="n_3mainValue債務償還比率">
          <a:extLst>
            <a:ext uri="{FF2B5EF4-FFF2-40B4-BE49-F238E27FC236}">
              <a16:creationId xmlns:a16="http://schemas.microsoft.com/office/drawing/2014/main" id="{0BAA5734-C0F9-47A5-8CA8-3C9E68C3BFA8}"/>
            </a:ext>
          </a:extLst>
        </xdr:cNvPr>
        <xdr:cNvSpPr txBox="1"/>
      </xdr:nvSpPr>
      <xdr:spPr>
        <a:xfrm>
          <a:off x="11734877" y="58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130981</xdr:rowOff>
    </xdr:from>
    <xdr:ext cx="469744" cy="259045"/>
    <xdr:sp macro="" textlink="">
      <xdr:nvSpPr>
        <xdr:cNvPr id="166" name="n_4mainValue債務償還比率">
          <a:extLst>
            <a:ext uri="{FF2B5EF4-FFF2-40B4-BE49-F238E27FC236}">
              <a16:creationId xmlns:a16="http://schemas.microsoft.com/office/drawing/2014/main" id="{2691067E-F935-4641-8C11-51122A71FC0A}"/>
            </a:ext>
          </a:extLst>
        </xdr:cNvPr>
        <xdr:cNvSpPr txBox="1"/>
      </xdr:nvSpPr>
      <xdr:spPr>
        <a:xfrm>
          <a:off x="11010977" y="570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DA4FF9E-9753-4F4A-99BB-C98025844DC2}"/>
            </a:ext>
          </a:extLst>
        </xdr:cNvPr>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54B19DC-F431-4EED-AC58-881D195B8B27}"/>
            </a:ext>
          </a:extLst>
        </xdr:cNvPr>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E15A720-37FE-46F3-B48C-C6C2BA8B4BBF}"/>
            </a:ext>
          </a:extLst>
        </xdr:cNvPr>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A3B60F2-A169-40C2-9D22-B1AFD2EF2CCF}"/>
            </a:ext>
          </a:extLst>
        </xdr:cNvPr>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04575B0-E5FA-4102-9122-45A479314919}"/>
            </a:ext>
          </a:extLst>
        </xdr:cNvPr>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0A2B57F-648D-403E-B9E0-17F66B80DE8D}"/>
            </a:ext>
          </a:extLst>
        </xdr:cNvPr>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DCCB90-21F3-44CC-B4A2-301969A5D3CD}"/>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02F984-CC16-4443-9F23-22CFA5A9831E}"/>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C999FF-8772-4A7C-9EE4-44C76983AC16}"/>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2CE89E-AB70-4E98-B1DF-2874F2E10BDF}"/>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3CC90D-E6E3-43A6-B449-19EFCAD6B42C}"/>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1C2B84-1876-447F-90A4-DDC9B5024E65}"/>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962892-9A9B-43A0-8F8A-C60D74B4D3AF}"/>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647592-BD83-46B7-8146-5843DAD17D17}"/>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A4EA1B-F514-4C6F-9CAB-87A319997DAA}"/>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4724F4-EF0F-464B-8E3F-1ABF724260D7}"/>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9DA9E8-B05D-45A8-BA03-C41550A97D95}"/>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4C664F-BD1C-4B71-8412-DE1492630AED}"/>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230AC8-3B9A-4EAD-8DC1-DDA55C325C76}"/>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923195-A68C-453E-B0F4-EC6F72B7DE63}"/>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A7BADC-5608-4510-AAD2-800A88459BFB}"/>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9E00BB-6251-4C23-9CD7-59AF39801F4E}"/>
            </a:ext>
          </a:extLst>
        </xdr:cNvPr>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2BD8F7-2A64-4449-A889-9F6D98A2A574}"/>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FA1247-34DD-403C-AFFD-3CC95355E085}"/>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781C70-F011-440F-B6CB-526E3172A1A9}"/>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6E926E-DFE0-402D-BDB6-2B50BF349CFB}"/>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A84DA9-857E-46F7-9CF8-0F30F11D0446}"/>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93A466-558B-460E-ADB1-2FBF3FEADD6C}"/>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31771D-08D0-4A3F-9CFC-FEB38FCA41C4}"/>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6DBF60-3021-4A27-AAF4-0202E17C070A}"/>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8E844F-91B0-4CC9-98E8-8BD0E6CD968A}"/>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AC5782-7923-4D8E-B686-BF9D2A4427E7}"/>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AD97C2-E7D3-47C4-B079-A40744712461}"/>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48AD5B-74A1-4C01-949E-BA91766CBCEE}"/>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FFB9A3-4F3B-43DD-AE73-1E185AC0EF06}"/>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C01DCB-2905-4FED-94EE-36492BF5F177}"/>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C4B5CD-2A9F-49E8-8433-4F0127EA81F7}"/>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C3C60B-821F-44CA-97D6-679C83E957DF}"/>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BBC09C-8372-47B9-A39A-3416C032DEA5}"/>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EFDB8D-4D0F-4E2B-9654-ECDF3E663F6B}"/>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C2D46A-C62F-438F-A72B-4E05B6343917}"/>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1F500B-ED14-4A08-A51F-2E8BBBABBD5D}"/>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014044-BF2D-415D-95D7-9CD18C9EEED7}"/>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1B9985-9EC1-4E6D-9FCB-443FC81BBB2F}"/>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8433E6-9870-4EB8-B8AA-BE41C33F084A}"/>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203C07-8543-42A2-8821-58CDB27B4E1A}"/>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DCF5DA-1C88-439E-B52D-7609EE14CFF5}"/>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5F22CB-15D7-423F-B7B8-364C32A1B79B}"/>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8D79F3A-969C-40A2-9188-F59FC0A3C188}"/>
            </a:ext>
          </a:extLst>
        </xdr:cNvPr>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D6EB075-C39A-4E3F-89A7-826BC7E94B27}"/>
            </a:ext>
          </a:extLst>
        </xdr:cNvPr>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BC06BD-1A89-43A3-8045-EA244DD05E0A}"/>
            </a:ext>
          </a:extLst>
        </xdr:cNvPr>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F5B095-A9C5-49D8-A757-E128727BC16C}"/>
            </a:ext>
          </a:extLst>
        </xdr:cNvPr>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2B02B44-26C5-4970-A7AF-BC34B85FA315}"/>
            </a:ext>
          </a:extLst>
        </xdr:cNvPr>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EC5878-F0C6-4E7A-86B0-13C52D20F8F4}"/>
            </a:ext>
          </a:extLst>
        </xdr:cNvPr>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0DC3948-EA11-494D-98C9-42673E0BAFE4}"/>
            </a:ext>
          </a:extLst>
        </xdr:cNvPr>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07603A0-4A2F-4F64-90B3-3839F6F4AD31}"/>
            </a:ext>
          </a:extLst>
        </xdr:cNvPr>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66895E2-EAA5-411B-A9F4-4F09E3E9F379}"/>
            </a:ext>
          </a:extLst>
        </xdr:cNvPr>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757AF4-6B54-4235-A295-775A8D5997DF}"/>
            </a:ext>
          </a:extLst>
        </xdr:cNvPr>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0FA2BC-B0AB-41E8-A3E9-5E555F8C70B0}"/>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56F32B-1B0D-468F-84C1-79008EB2B8E0}"/>
            </a:ext>
          </a:extLst>
        </xdr:cNvPr>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C82AC7-37C4-4B8D-9924-34A2A2B97B1C}"/>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6523988-E9C4-4D3F-A17E-E5C529C2F32D}"/>
            </a:ext>
          </a:extLst>
        </xdr:cNvPr>
        <xdr:cNvCxnSpPr/>
      </xdr:nvCxnSpPr>
      <xdr:spPr>
        <a:xfrm flipV="1">
          <a:off x="44062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981EA24-76CC-4A61-9CBE-6B8D4A9373D5}"/>
            </a:ext>
          </a:extLst>
        </xdr:cNvPr>
        <xdr:cNvSpPr txBox="1"/>
      </xdr:nvSpPr>
      <xdr:spPr>
        <a:xfrm>
          <a:off x="44450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2EF5FFF-7D13-4114-BA4F-FA8D255109A6}"/>
            </a:ext>
          </a:extLst>
        </xdr:cNvPr>
        <xdr:cNvCxnSpPr/>
      </xdr:nvCxnSpPr>
      <xdr:spPr>
        <a:xfrm>
          <a:off x="4327525" y="71227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F63F47BF-A27B-42B0-9ACA-582D8DCF2AEC}"/>
            </a:ext>
          </a:extLst>
        </xdr:cNvPr>
        <xdr:cNvSpPr txBox="1"/>
      </xdr:nvSpPr>
      <xdr:spPr>
        <a:xfrm>
          <a:off x="44450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EA36E47-113F-453E-9541-54687B244694}"/>
            </a:ext>
          </a:extLst>
        </xdr:cNvPr>
        <xdr:cNvCxnSpPr/>
      </xdr:nvCxnSpPr>
      <xdr:spPr>
        <a:xfrm>
          <a:off x="4327525" y="5734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76A6DF04-56E4-4EF9-8BAA-0D8DE3408D96}"/>
            </a:ext>
          </a:extLst>
        </xdr:cNvPr>
        <xdr:cNvSpPr txBox="1"/>
      </xdr:nvSpPr>
      <xdr:spPr>
        <a:xfrm>
          <a:off x="44450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701BAA29-E62C-49E4-8A96-2F4B5744B607}"/>
            </a:ext>
          </a:extLst>
        </xdr:cNvPr>
        <xdr:cNvSpPr/>
      </xdr:nvSpPr>
      <xdr:spPr>
        <a:xfrm>
          <a:off x="43561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34C518BA-AB24-45F3-BB67-33F0B4779481}"/>
            </a:ext>
          </a:extLst>
        </xdr:cNvPr>
        <xdr:cNvSpPr/>
      </xdr:nvSpPr>
      <xdr:spPr>
        <a:xfrm>
          <a:off x="3565525" y="65462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EEE2A362-BFCD-492B-BE48-5E6574C551E2}"/>
            </a:ext>
          </a:extLst>
        </xdr:cNvPr>
        <xdr:cNvSpPr/>
      </xdr:nvSpPr>
      <xdr:spPr>
        <a:xfrm>
          <a:off x="2714625"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5158608F-9C29-4CCC-A322-1D475FB2C429}"/>
            </a:ext>
          </a:extLst>
        </xdr:cNvPr>
        <xdr:cNvSpPr/>
      </xdr:nvSpPr>
      <xdr:spPr>
        <a:xfrm>
          <a:off x="187325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1F871E48-EA62-459B-B467-C91065AF06A2}"/>
            </a:ext>
          </a:extLst>
        </xdr:cNvPr>
        <xdr:cNvSpPr/>
      </xdr:nvSpPr>
      <xdr:spPr>
        <a:xfrm>
          <a:off x="1031875" y="64509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3F1546-979D-443D-8B47-8F71222E8EC1}"/>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6A9AED-25D3-4CF8-BC78-A3E5E520D66D}"/>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F7E7EB-BDA4-4984-ACD9-F7D412854491}"/>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E0C7832-A108-4DAD-B35B-7F47514F0DB7}"/>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238A2E-9E5A-4C35-9469-76A80B342CEC}"/>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61595</xdr:rowOff>
    </xdr:from>
    <xdr:to>
      <xdr:col>24</xdr:col>
      <xdr:colOff>114300</xdr:colOff>
      <xdr:row>35</xdr:row>
      <xdr:rowOff>163195</xdr:rowOff>
    </xdr:to>
    <xdr:sp macro="" textlink="">
      <xdr:nvSpPr>
        <xdr:cNvPr id="73" name="楕円 72">
          <a:extLst>
            <a:ext uri="{FF2B5EF4-FFF2-40B4-BE49-F238E27FC236}">
              <a16:creationId xmlns:a16="http://schemas.microsoft.com/office/drawing/2014/main" id="{16E0FF0A-8DA2-4419-928F-E9A5F1F7C776}"/>
            </a:ext>
          </a:extLst>
        </xdr:cNvPr>
        <xdr:cNvSpPr/>
      </xdr:nvSpPr>
      <xdr:spPr>
        <a:xfrm>
          <a:off x="43561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84472</xdr:rowOff>
    </xdr:from>
    <xdr:ext cx="405111" cy="259045"/>
    <xdr:sp macro="" textlink="">
      <xdr:nvSpPr>
        <xdr:cNvPr id="74" name="【道路】&#10;有形固定資産減価償却率該当値テキスト">
          <a:extLst>
            <a:ext uri="{FF2B5EF4-FFF2-40B4-BE49-F238E27FC236}">
              <a16:creationId xmlns:a16="http://schemas.microsoft.com/office/drawing/2014/main" id="{72CFC0AA-81C1-4647-AB65-244432DECDB0}"/>
            </a:ext>
          </a:extLst>
        </xdr:cNvPr>
        <xdr:cNvSpPr txBox="1"/>
      </xdr:nvSpPr>
      <xdr:spPr>
        <a:xfrm>
          <a:off x="44450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40640</xdr:rowOff>
    </xdr:from>
    <xdr:to>
      <xdr:col>20</xdr:col>
      <xdr:colOff>38100</xdr:colOff>
      <xdr:row>35</xdr:row>
      <xdr:rowOff>142240</xdr:rowOff>
    </xdr:to>
    <xdr:sp macro="" textlink="">
      <xdr:nvSpPr>
        <xdr:cNvPr id="75" name="楕円 74">
          <a:extLst>
            <a:ext uri="{FF2B5EF4-FFF2-40B4-BE49-F238E27FC236}">
              <a16:creationId xmlns:a16="http://schemas.microsoft.com/office/drawing/2014/main" id="{B502D9EA-0FEE-463F-9E4F-B776FD3EFA07}"/>
            </a:ext>
          </a:extLst>
        </xdr:cNvPr>
        <xdr:cNvSpPr/>
      </xdr:nvSpPr>
      <xdr:spPr>
        <a:xfrm>
          <a:off x="3565525" y="60413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91440</xdr:rowOff>
    </xdr:from>
    <xdr:to>
      <xdr:col>24</xdr:col>
      <xdr:colOff>63500</xdr:colOff>
      <xdr:row>35</xdr:row>
      <xdr:rowOff>112395</xdr:rowOff>
    </xdr:to>
    <xdr:cxnSp macro="">
      <xdr:nvCxnSpPr>
        <xdr:cNvPr id="76" name="直線コネクタ 75">
          <a:extLst>
            <a:ext uri="{FF2B5EF4-FFF2-40B4-BE49-F238E27FC236}">
              <a16:creationId xmlns:a16="http://schemas.microsoft.com/office/drawing/2014/main" id="{B4D16A57-0480-4878-B2A0-D447CA2945AE}"/>
            </a:ext>
          </a:extLst>
        </xdr:cNvPr>
        <xdr:cNvCxnSpPr/>
      </xdr:nvCxnSpPr>
      <xdr:spPr>
        <a:xfrm>
          <a:off x="3616325" y="6092190"/>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xdr:rowOff>
    </xdr:from>
    <xdr:to>
      <xdr:col>15</xdr:col>
      <xdr:colOff>101600</xdr:colOff>
      <xdr:row>35</xdr:row>
      <xdr:rowOff>106045</xdr:rowOff>
    </xdr:to>
    <xdr:sp macro="" textlink="">
      <xdr:nvSpPr>
        <xdr:cNvPr id="77" name="楕円 76">
          <a:extLst>
            <a:ext uri="{FF2B5EF4-FFF2-40B4-BE49-F238E27FC236}">
              <a16:creationId xmlns:a16="http://schemas.microsoft.com/office/drawing/2014/main" id="{52BF963E-8A22-477F-A32F-EE5A31D30AB1}"/>
            </a:ext>
          </a:extLst>
        </xdr:cNvPr>
        <xdr:cNvSpPr/>
      </xdr:nvSpPr>
      <xdr:spPr>
        <a:xfrm>
          <a:off x="2714625"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55245</xdr:rowOff>
    </xdr:from>
    <xdr:to>
      <xdr:col>19</xdr:col>
      <xdr:colOff>177800</xdr:colOff>
      <xdr:row>35</xdr:row>
      <xdr:rowOff>91440</xdr:rowOff>
    </xdr:to>
    <xdr:cxnSp macro="">
      <xdr:nvCxnSpPr>
        <xdr:cNvPr id="78" name="直線コネクタ 77">
          <a:extLst>
            <a:ext uri="{FF2B5EF4-FFF2-40B4-BE49-F238E27FC236}">
              <a16:creationId xmlns:a16="http://schemas.microsoft.com/office/drawing/2014/main" id="{77072E27-788C-48E6-9FF7-4A875349E3E2}"/>
            </a:ext>
          </a:extLst>
        </xdr:cNvPr>
        <xdr:cNvCxnSpPr/>
      </xdr:nvCxnSpPr>
      <xdr:spPr>
        <a:xfrm>
          <a:off x="2765425" y="6055995"/>
          <a:ext cx="850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145415</xdr:rowOff>
    </xdr:from>
    <xdr:to>
      <xdr:col>10</xdr:col>
      <xdr:colOff>165100</xdr:colOff>
      <xdr:row>35</xdr:row>
      <xdr:rowOff>75565</xdr:rowOff>
    </xdr:to>
    <xdr:sp macro="" textlink="">
      <xdr:nvSpPr>
        <xdr:cNvPr id="79" name="楕円 78">
          <a:extLst>
            <a:ext uri="{FF2B5EF4-FFF2-40B4-BE49-F238E27FC236}">
              <a16:creationId xmlns:a16="http://schemas.microsoft.com/office/drawing/2014/main" id="{61C9338B-11B1-4616-8BBA-235C1B637E92}"/>
            </a:ext>
          </a:extLst>
        </xdr:cNvPr>
        <xdr:cNvSpPr/>
      </xdr:nvSpPr>
      <xdr:spPr>
        <a:xfrm>
          <a:off x="187325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24765</xdr:rowOff>
    </xdr:from>
    <xdr:to>
      <xdr:col>15</xdr:col>
      <xdr:colOff>50800</xdr:colOff>
      <xdr:row>35</xdr:row>
      <xdr:rowOff>55245</xdr:rowOff>
    </xdr:to>
    <xdr:cxnSp macro="">
      <xdr:nvCxnSpPr>
        <xdr:cNvPr id="80" name="直線コネクタ 79">
          <a:extLst>
            <a:ext uri="{FF2B5EF4-FFF2-40B4-BE49-F238E27FC236}">
              <a16:creationId xmlns:a16="http://schemas.microsoft.com/office/drawing/2014/main" id="{1D08667B-F1CC-452D-87C0-8C5570C0E78E}"/>
            </a:ext>
          </a:extLst>
        </xdr:cNvPr>
        <xdr:cNvCxnSpPr/>
      </xdr:nvCxnSpPr>
      <xdr:spPr>
        <a:xfrm>
          <a:off x="1924050" y="6025515"/>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114935</xdr:rowOff>
    </xdr:from>
    <xdr:to>
      <xdr:col>6</xdr:col>
      <xdr:colOff>38100</xdr:colOff>
      <xdr:row>35</xdr:row>
      <xdr:rowOff>45085</xdr:rowOff>
    </xdr:to>
    <xdr:sp macro="" textlink="">
      <xdr:nvSpPr>
        <xdr:cNvPr id="81" name="楕円 80">
          <a:extLst>
            <a:ext uri="{FF2B5EF4-FFF2-40B4-BE49-F238E27FC236}">
              <a16:creationId xmlns:a16="http://schemas.microsoft.com/office/drawing/2014/main" id="{C05E9E70-2113-4863-BCD6-57FFAC2FC7B9}"/>
            </a:ext>
          </a:extLst>
        </xdr:cNvPr>
        <xdr:cNvSpPr/>
      </xdr:nvSpPr>
      <xdr:spPr>
        <a:xfrm>
          <a:off x="1031875" y="59442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165735</xdr:rowOff>
    </xdr:from>
    <xdr:to>
      <xdr:col>10</xdr:col>
      <xdr:colOff>114300</xdr:colOff>
      <xdr:row>35</xdr:row>
      <xdr:rowOff>24765</xdr:rowOff>
    </xdr:to>
    <xdr:cxnSp macro="">
      <xdr:nvCxnSpPr>
        <xdr:cNvPr id="82" name="直線コネクタ 81">
          <a:extLst>
            <a:ext uri="{FF2B5EF4-FFF2-40B4-BE49-F238E27FC236}">
              <a16:creationId xmlns:a16="http://schemas.microsoft.com/office/drawing/2014/main" id="{B78B9CCA-4B43-4D68-87DF-73518BC229BC}"/>
            </a:ext>
          </a:extLst>
        </xdr:cNvPr>
        <xdr:cNvCxnSpPr/>
      </xdr:nvCxnSpPr>
      <xdr:spPr>
        <a:xfrm>
          <a:off x="1082675" y="5995035"/>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5A75DF1F-81B7-4094-8A27-C87D8C66FBF9}"/>
            </a:ext>
          </a:extLst>
        </xdr:cNvPr>
        <xdr:cNvSpPr txBox="1"/>
      </xdr:nvSpPr>
      <xdr:spPr>
        <a:xfrm>
          <a:off x="341059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286E9C0D-99B9-4162-A7B3-893F070984A0}"/>
            </a:ext>
          </a:extLst>
        </xdr:cNvPr>
        <xdr:cNvSpPr txBox="1"/>
      </xdr:nvSpPr>
      <xdr:spPr>
        <a:xfrm>
          <a:off x="257239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2E70DAF3-A3EC-4C9C-9129-6ED52744E5D4}"/>
            </a:ext>
          </a:extLst>
        </xdr:cNvPr>
        <xdr:cNvSpPr txBox="1"/>
      </xdr:nvSpPr>
      <xdr:spPr>
        <a:xfrm>
          <a:off x="1731019"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0D09FF76-D42F-4103-969D-0C753B45C769}"/>
            </a:ext>
          </a:extLst>
        </xdr:cNvPr>
        <xdr:cNvSpPr txBox="1"/>
      </xdr:nvSpPr>
      <xdr:spPr>
        <a:xfrm>
          <a:off x="8896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3E1A05AD-5D95-4069-BECC-2430A089E851}"/>
            </a:ext>
          </a:extLst>
        </xdr:cNvPr>
        <xdr:cNvSpPr txBox="1"/>
      </xdr:nvSpPr>
      <xdr:spPr>
        <a:xfrm>
          <a:off x="341059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31566496-2BDF-4A78-9B38-2D80E6D2DB9E}"/>
            </a:ext>
          </a:extLst>
        </xdr:cNvPr>
        <xdr:cNvSpPr txBox="1"/>
      </xdr:nvSpPr>
      <xdr:spPr>
        <a:xfrm>
          <a:off x="257239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92092</xdr:rowOff>
    </xdr:from>
    <xdr:ext cx="405111" cy="259045"/>
    <xdr:sp macro="" textlink="">
      <xdr:nvSpPr>
        <xdr:cNvPr id="89" name="n_3mainValue【道路】&#10;有形固定資産減価償却率">
          <a:extLst>
            <a:ext uri="{FF2B5EF4-FFF2-40B4-BE49-F238E27FC236}">
              <a16:creationId xmlns:a16="http://schemas.microsoft.com/office/drawing/2014/main" id="{E8FD60DB-CD4B-4F3A-A2CE-C115059B807B}"/>
            </a:ext>
          </a:extLst>
        </xdr:cNvPr>
        <xdr:cNvSpPr txBox="1"/>
      </xdr:nvSpPr>
      <xdr:spPr>
        <a:xfrm>
          <a:off x="1731019"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04805835-10AC-467A-AFBB-80E27111E835}"/>
            </a:ext>
          </a:extLst>
        </xdr:cNvPr>
        <xdr:cNvSpPr txBox="1"/>
      </xdr:nvSpPr>
      <xdr:spPr>
        <a:xfrm>
          <a:off x="8896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623F642-85E2-481D-BA2D-AA3DEEFEF31B}"/>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A0C31A-D243-4F3C-9524-E05ABE56587B}"/>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8E436DD-6B2F-447B-A5A5-DFB5296388E5}"/>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7191716-5C9D-481B-BD65-EC5F8958C7C9}"/>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B8AA40D-CA9D-4E43-A5B7-4D4D0833C8E5}"/>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6D39A77-9CD6-4885-B852-4B447B559585}"/>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05CB1F2-BFAF-49D9-930E-185C9A96C046}"/>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E2FDEBA-E853-4933-B50F-DE4338D03A80}"/>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7941D19-9A1C-4D9D-85E1-C2DEAA5E9BA9}"/>
            </a:ext>
          </a:extLst>
        </xdr:cNvPr>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5EDB9D-BA5F-46AA-82BE-C2780BF5DE7D}"/>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747FC88-C859-4CF6-851E-41D75FDEF497}"/>
            </a:ext>
          </a:extLst>
        </xdr:cNvPr>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5B8DE65-9E96-4180-9438-0CFDB90B8F3D}"/>
            </a:ext>
          </a:extLst>
        </xdr:cNvPr>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E3A6289-C70F-41F1-AA56-C006E5FF2FFE}"/>
            </a:ext>
          </a:extLst>
        </xdr:cNvPr>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FD7D3827-020B-40D7-9099-97C9A9545C5D}"/>
            </a:ext>
          </a:extLst>
        </xdr:cNvPr>
        <xdr:cNvSpPr txBox="1"/>
      </xdr:nvSpPr>
      <xdr:spPr>
        <a:xfrm>
          <a:off x="571330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EE7B79F-D940-4223-89F7-743084EC0753}"/>
            </a:ext>
          </a:extLst>
        </xdr:cNvPr>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FE134F80-CFD6-4103-9B9C-2CC15ECC0F90}"/>
            </a:ext>
          </a:extLst>
        </xdr:cNvPr>
        <xdr:cNvSpPr txBox="1"/>
      </xdr:nvSpPr>
      <xdr:spPr>
        <a:xfrm>
          <a:off x="5623153"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A5C852E-D92C-49E4-8D1B-BA17036BADD8}"/>
            </a:ext>
          </a:extLst>
        </xdr:cNvPr>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D198001C-9215-4272-9CE6-40D1AC26270B}"/>
            </a:ext>
          </a:extLst>
        </xdr:cNvPr>
        <xdr:cNvSpPr txBox="1"/>
      </xdr:nvSpPr>
      <xdr:spPr>
        <a:xfrm>
          <a:off x="5623153"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431609C-3BD0-4CBB-9B6F-0FBBB89F4AE2}"/>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53A07E7-4E21-4D8B-B416-C289E2831188}"/>
            </a:ext>
          </a:extLst>
        </xdr:cNvPr>
        <xdr:cNvSpPr txBox="1"/>
      </xdr:nvSpPr>
      <xdr:spPr>
        <a:xfrm>
          <a:off x="562315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648809C-05E2-4ECD-9B36-FBA6D2CF190B}"/>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27CF6F09-DD5C-4D55-AF67-251FD3A3F97A}"/>
            </a:ext>
          </a:extLst>
        </xdr:cNvPr>
        <xdr:cNvCxnSpPr/>
      </xdr:nvCxnSpPr>
      <xdr:spPr>
        <a:xfrm flipV="1">
          <a:off x="9952990"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C22BB6C-8275-443E-AF11-6F9FAB77E693}"/>
            </a:ext>
          </a:extLst>
        </xdr:cNvPr>
        <xdr:cNvSpPr txBox="1"/>
      </xdr:nvSpPr>
      <xdr:spPr>
        <a:xfrm>
          <a:off x="9991725"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112F6F7B-EA72-42B9-9F0C-714CCF5A49C6}"/>
            </a:ext>
          </a:extLst>
        </xdr:cNvPr>
        <xdr:cNvCxnSpPr/>
      </xdr:nvCxnSpPr>
      <xdr:spPr>
        <a:xfrm>
          <a:off x="9874250" y="71601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EF8A892D-DA04-463A-9527-C27F94874A3D}"/>
            </a:ext>
          </a:extLst>
        </xdr:cNvPr>
        <xdr:cNvSpPr txBox="1"/>
      </xdr:nvSpPr>
      <xdr:spPr>
        <a:xfrm>
          <a:off x="9991725"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6823339C-A4B0-44C9-8A15-3511DB846BA1}"/>
            </a:ext>
          </a:extLst>
        </xdr:cNvPr>
        <xdr:cNvCxnSpPr/>
      </xdr:nvCxnSpPr>
      <xdr:spPr>
        <a:xfrm>
          <a:off x="9874250" y="56857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4E5E9A2A-137B-4D13-A987-2309CA2EDD9E}"/>
            </a:ext>
          </a:extLst>
        </xdr:cNvPr>
        <xdr:cNvSpPr txBox="1"/>
      </xdr:nvSpPr>
      <xdr:spPr>
        <a:xfrm>
          <a:off x="9991725"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38C3D871-03D5-4A61-BF6C-3C5EF8702671}"/>
            </a:ext>
          </a:extLst>
        </xdr:cNvPr>
        <xdr:cNvSpPr/>
      </xdr:nvSpPr>
      <xdr:spPr>
        <a:xfrm>
          <a:off x="9912350" y="70690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67EAA5FF-9C55-45CD-8185-2B13EB816FF5}"/>
            </a:ext>
          </a:extLst>
        </xdr:cNvPr>
        <xdr:cNvSpPr/>
      </xdr:nvSpPr>
      <xdr:spPr>
        <a:xfrm>
          <a:off x="911225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FC5AEEB8-2F8F-44F8-973B-65AAB48D9131}"/>
            </a:ext>
          </a:extLst>
        </xdr:cNvPr>
        <xdr:cNvSpPr/>
      </xdr:nvSpPr>
      <xdr:spPr>
        <a:xfrm>
          <a:off x="8270875" y="70668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97644876-D078-4C33-B25B-8B3D0449F285}"/>
            </a:ext>
          </a:extLst>
        </xdr:cNvPr>
        <xdr:cNvSpPr/>
      </xdr:nvSpPr>
      <xdr:spPr>
        <a:xfrm>
          <a:off x="7419975"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BBD9D240-40E8-4FE8-9112-3A4C15296AB2}"/>
            </a:ext>
          </a:extLst>
        </xdr:cNvPr>
        <xdr:cNvSpPr/>
      </xdr:nvSpPr>
      <xdr:spPr>
        <a:xfrm>
          <a:off x="65786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A81BDC8-ED46-4480-A879-3D7ACA86C686}"/>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F5481E-2FB1-4D3C-968D-E32E6B3EE7AF}"/>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C7E2BD-0488-4ED8-95DD-C76977D6AC2C}"/>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DADF7A-3999-451B-A1E4-7E65BCE04995}"/>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7F641D-D4DF-4796-B7BF-28CB6A3327F3}"/>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62116</xdr:rowOff>
    </xdr:from>
    <xdr:to>
      <xdr:col>55</xdr:col>
      <xdr:colOff>50800</xdr:colOff>
      <xdr:row>41</xdr:row>
      <xdr:rowOff>163716</xdr:rowOff>
    </xdr:to>
    <xdr:sp macro="" textlink="">
      <xdr:nvSpPr>
        <xdr:cNvPr id="128" name="楕円 127">
          <a:extLst>
            <a:ext uri="{FF2B5EF4-FFF2-40B4-BE49-F238E27FC236}">
              <a16:creationId xmlns:a16="http://schemas.microsoft.com/office/drawing/2014/main" id="{9CCFF143-8F17-49C6-B956-EF058401041B}"/>
            </a:ext>
          </a:extLst>
        </xdr:cNvPr>
        <xdr:cNvSpPr/>
      </xdr:nvSpPr>
      <xdr:spPr>
        <a:xfrm>
          <a:off x="9912350" y="70915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4CCEDE11-6B65-42DA-A279-25D2A81AD48F}"/>
            </a:ext>
          </a:extLst>
        </xdr:cNvPr>
        <xdr:cNvSpPr txBox="1"/>
      </xdr:nvSpPr>
      <xdr:spPr>
        <a:xfrm>
          <a:off x="9991725"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62348</xdr:rowOff>
    </xdr:from>
    <xdr:to>
      <xdr:col>50</xdr:col>
      <xdr:colOff>165100</xdr:colOff>
      <xdr:row>41</xdr:row>
      <xdr:rowOff>163948</xdr:rowOff>
    </xdr:to>
    <xdr:sp macro="" textlink="">
      <xdr:nvSpPr>
        <xdr:cNvPr id="130" name="楕円 129">
          <a:extLst>
            <a:ext uri="{FF2B5EF4-FFF2-40B4-BE49-F238E27FC236}">
              <a16:creationId xmlns:a16="http://schemas.microsoft.com/office/drawing/2014/main" id="{4040E7C7-6A32-4E68-B9F2-9DA2F9BF921D}"/>
            </a:ext>
          </a:extLst>
        </xdr:cNvPr>
        <xdr:cNvSpPr/>
      </xdr:nvSpPr>
      <xdr:spPr>
        <a:xfrm>
          <a:off x="9112250" y="70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112916</xdr:rowOff>
    </xdr:from>
    <xdr:to>
      <xdr:col>55</xdr:col>
      <xdr:colOff>0</xdr:colOff>
      <xdr:row>41</xdr:row>
      <xdr:rowOff>113148</xdr:rowOff>
    </xdr:to>
    <xdr:cxnSp macro="">
      <xdr:nvCxnSpPr>
        <xdr:cNvPr id="131" name="直線コネクタ 130">
          <a:extLst>
            <a:ext uri="{FF2B5EF4-FFF2-40B4-BE49-F238E27FC236}">
              <a16:creationId xmlns:a16="http://schemas.microsoft.com/office/drawing/2014/main" id="{D4B537E7-EE35-4D78-BE3D-7D613B8CF64E}"/>
            </a:ext>
          </a:extLst>
        </xdr:cNvPr>
        <xdr:cNvCxnSpPr/>
      </xdr:nvCxnSpPr>
      <xdr:spPr>
        <a:xfrm flipV="1">
          <a:off x="9163050" y="7142366"/>
          <a:ext cx="790575"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62536</xdr:rowOff>
    </xdr:from>
    <xdr:to>
      <xdr:col>46</xdr:col>
      <xdr:colOff>38100</xdr:colOff>
      <xdr:row>41</xdr:row>
      <xdr:rowOff>164136</xdr:rowOff>
    </xdr:to>
    <xdr:sp macro="" textlink="">
      <xdr:nvSpPr>
        <xdr:cNvPr id="132" name="楕円 131">
          <a:extLst>
            <a:ext uri="{FF2B5EF4-FFF2-40B4-BE49-F238E27FC236}">
              <a16:creationId xmlns:a16="http://schemas.microsoft.com/office/drawing/2014/main" id="{D3A1976A-29D8-4C57-8925-6E757D19457E}"/>
            </a:ext>
          </a:extLst>
        </xdr:cNvPr>
        <xdr:cNvSpPr/>
      </xdr:nvSpPr>
      <xdr:spPr>
        <a:xfrm>
          <a:off x="8270875" y="70919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113148</xdr:rowOff>
    </xdr:from>
    <xdr:to>
      <xdr:col>50</xdr:col>
      <xdr:colOff>114300</xdr:colOff>
      <xdr:row>41</xdr:row>
      <xdr:rowOff>113336</xdr:rowOff>
    </xdr:to>
    <xdr:cxnSp macro="">
      <xdr:nvCxnSpPr>
        <xdr:cNvPr id="133" name="直線コネクタ 132">
          <a:extLst>
            <a:ext uri="{FF2B5EF4-FFF2-40B4-BE49-F238E27FC236}">
              <a16:creationId xmlns:a16="http://schemas.microsoft.com/office/drawing/2014/main" id="{472D47A7-4112-4675-AFC8-48336A180BAC}"/>
            </a:ext>
          </a:extLst>
        </xdr:cNvPr>
        <xdr:cNvCxnSpPr/>
      </xdr:nvCxnSpPr>
      <xdr:spPr>
        <a:xfrm flipV="1">
          <a:off x="8321675" y="7142598"/>
          <a:ext cx="841375"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62760</xdr:rowOff>
    </xdr:from>
    <xdr:to>
      <xdr:col>41</xdr:col>
      <xdr:colOff>101600</xdr:colOff>
      <xdr:row>41</xdr:row>
      <xdr:rowOff>164360</xdr:rowOff>
    </xdr:to>
    <xdr:sp macro="" textlink="">
      <xdr:nvSpPr>
        <xdr:cNvPr id="134" name="楕円 133">
          <a:extLst>
            <a:ext uri="{FF2B5EF4-FFF2-40B4-BE49-F238E27FC236}">
              <a16:creationId xmlns:a16="http://schemas.microsoft.com/office/drawing/2014/main" id="{9CF5E00A-5212-4F57-94FF-D776B4248241}"/>
            </a:ext>
          </a:extLst>
        </xdr:cNvPr>
        <xdr:cNvSpPr/>
      </xdr:nvSpPr>
      <xdr:spPr>
        <a:xfrm>
          <a:off x="7419975" y="70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113336</xdr:rowOff>
    </xdr:from>
    <xdr:to>
      <xdr:col>45</xdr:col>
      <xdr:colOff>177800</xdr:colOff>
      <xdr:row>41</xdr:row>
      <xdr:rowOff>113560</xdr:rowOff>
    </xdr:to>
    <xdr:cxnSp macro="">
      <xdr:nvCxnSpPr>
        <xdr:cNvPr id="135" name="直線コネクタ 134">
          <a:extLst>
            <a:ext uri="{FF2B5EF4-FFF2-40B4-BE49-F238E27FC236}">
              <a16:creationId xmlns:a16="http://schemas.microsoft.com/office/drawing/2014/main" id="{DF8363B8-6F64-4641-B806-83C8959C73C3}"/>
            </a:ext>
          </a:extLst>
        </xdr:cNvPr>
        <xdr:cNvCxnSpPr/>
      </xdr:nvCxnSpPr>
      <xdr:spPr>
        <a:xfrm flipV="1">
          <a:off x="7470775" y="7142786"/>
          <a:ext cx="8509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62856</xdr:rowOff>
    </xdr:from>
    <xdr:to>
      <xdr:col>36</xdr:col>
      <xdr:colOff>165100</xdr:colOff>
      <xdr:row>41</xdr:row>
      <xdr:rowOff>164456</xdr:rowOff>
    </xdr:to>
    <xdr:sp macro="" textlink="">
      <xdr:nvSpPr>
        <xdr:cNvPr id="136" name="楕円 135">
          <a:extLst>
            <a:ext uri="{FF2B5EF4-FFF2-40B4-BE49-F238E27FC236}">
              <a16:creationId xmlns:a16="http://schemas.microsoft.com/office/drawing/2014/main" id="{7717F3BB-4144-4FAD-970A-B551AB632A47}"/>
            </a:ext>
          </a:extLst>
        </xdr:cNvPr>
        <xdr:cNvSpPr/>
      </xdr:nvSpPr>
      <xdr:spPr>
        <a:xfrm>
          <a:off x="6578600" y="70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113560</xdr:rowOff>
    </xdr:from>
    <xdr:to>
      <xdr:col>41</xdr:col>
      <xdr:colOff>50800</xdr:colOff>
      <xdr:row>41</xdr:row>
      <xdr:rowOff>113656</xdr:rowOff>
    </xdr:to>
    <xdr:cxnSp macro="">
      <xdr:nvCxnSpPr>
        <xdr:cNvPr id="137" name="直線コネクタ 136">
          <a:extLst>
            <a:ext uri="{FF2B5EF4-FFF2-40B4-BE49-F238E27FC236}">
              <a16:creationId xmlns:a16="http://schemas.microsoft.com/office/drawing/2014/main" id="{484F9C3E-6A36-4F1A-8761-F04AB4A23C25}"/>
            </a:ext>
          </a:extLst>
        </xdr:cNvPr>
        <xdr:cNvCxnSpPr/>
      </xdr:nvCxnSpPr>
      <xdr:spPr>
        <a:xfrm flipV="1">
          <a:off x="6629400" y="7143010"/>
          <a:ext cx="841375"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B4AFC83F-32BF-4A2D-A9FE-681DDBAD6C6A}"/>
            </a:ext>
          </a:extLst>
        </xdr:cNvPr>
        <xdr:cNvSpPr txBox="1"/>
      </xdr:nvSpPr>
      <xdr:spPr>
        <a:xfrm>
          <a:off x="8892686"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E1B4C8E8-ED40-41DC-B07C-878DF6F92541}"/>
            </a:ext>
          </a:extLst>
        </xdr:cNvPr>
        <xdr:cNvSpPr txBox="1"/>
      </xdr:nvSpPr>
      <xdr:spPr>
        <a:xfrm>
          <a:off x="80640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63F6FB30-267F-4127-8613-A1EF76FD20EF}"/>
            </a:ext>
          </a:extLst>
        </xdr:cNvPr>
        <xdr:cNvSpPr txBox="1"/>
      </xdr:nvSpPr>
      <xdr:spPr>
        <a:xfrm>
          <a:off x="7222636"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A51C4921-DBC3-427E-AF7A-31F8EC422A48}"/>
            </a:ext>
          </a:extLst>
        </xdr:cNvPr>
        <xdr:cNvSpPr txBox="1"/>
      </xdr:nvSpPr>
      <xdr:spPr>
        <a:xfrm>
          <a:off x="6371736"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155075</xdr:rowOff>
    </xdr:from>
    <xdr:ext cx="534377" cy="259045"/>
    <xdr:sp macro="" textlink="">
      <xdr:nvSpPr>
        <xdr:cNvPr id="142" name="n_1mainValue【道路】&#10;一人当たり延長">
          <a:extLst>
            <a:ext uri="{FF2B5EF4-FFF2-40B4-BE49-F238E27FC236}">
              <a16:creationId xmlns:a16="http://schemas.microsoft.com/office/drawing/2014/main" id="{2E2BA166-B187-4BD8-A9B5-A58AF6A5FB45}"/>
            </a:ext>
          </a:extLst>
        </xdr:cNvPr>
        <xdr:cNvSpPr txBox="1"/>
      </xdr:nvSpPr>
      <xdr:spPr>
        <a:xfrm>
          <a:off x="8892686" y="71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155263</xdr:rowOff>
    </xdr:from>
    <xdr:ext cx="534377" cy="259045"/>
    <xdr:sp macro="" textlink="">
      <xdr:nvSpPr>
        <xdr:cNvPr id="143" name="n_2mainValue【道路】&#10;一人当たり延長">
          <a:extLst>
            <a:ext uri="{FF2B5EF4-FFF2-40B4-BE49-F238E27FC236}">
              <a16:creationId xmlns:a16="http://schemas.microsoft.com/office/drawing/2014/main" id="{797616BE-F417-4EB2-BF4A-D9C315131C4A}"/>
            </a:ext>
          </a:extLst>
        </xdr:cNvPr>
        <xdr:cNvSpPr txBox="1"/>
      </xdr:nvSpPr>
      <xdr:spPr>
        <a:xfrm>
          <a:off x="8064011" y="71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155487</xdr:rowOff>
    </xdr:from>
    <xdr:ext cx="534377" cy="259045"/>
    <xdr:sp macro="" textlink="">
      <xdr:nvSpPr>
        <xdr:cNvPr id="144" name="n_3mainValue【道路】&#10;一人当たり延長">
          <a:extLst>
            <a:ext uri="{FF2B5EF4-FFF2-40B4-BE49-F238E27FC236}">
              <a16:creationId xmlns:a16="http://schemas.microsoft.com/office/drawing/2014/main" id="{9F4F1864-7738-474B-AE2D-F6FDAC0ABAE8}"/>
            </a:ext>
          </a:extLst>
        </xdr:cNvPr>
        <xdr:cNvSpPr txBox="1"/>
      </xdr:nvSpPr>
      <xdr:spPr>
        <a:xfrm>
          <a:off x="7222636" y="718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155583</xdr:rowOff>
    </xdr:from>
    <xdr:ext cx="534377" cy="259045"/>
    <xdr:sp macro="" textlink="">
      <xdr:nvSpPr>
        <xdr:cNvPr id="145" name="n_4mainValue【道路】&#10;一人当たり延長">
          <a:extLst>
            <a:ext uri="{FF2B5EF4-FFF2-40B4-BE49-F238E27FC236}">
              <a16:creationId xmlns:a16="http://schemas.microsoft.com/office/drawing/2014/main" id="{C592A54D-DA26-40E8-BF95-533D8F164645}"/>
            </a:ext>
          </a:extLst>
        </xdr:cNvPr>
        <xdr:cNvSpPr txBox="1"/>
      </xdr:nvSpPr>
      <xdr:spPr>
        <a:xfrm>
          <a:off x="6371736" y="71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CB49140-FE19-44C1-AD24-E08D9FB3318D}"/>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6713848-4263-406F-81E3-A2E6CF1E4E60}"/>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95496AB-33C7-42A4-BB07-E6F1725E6085}"/>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FDB2B83-17D4-4B15-956B-FFD79CAAECE2}"/>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C792347-D4D9-4DB7-9FA6-0C8CDFDB71EB}"/>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0F14629-FCD3-4A15-80DB-77548FF688BA}"/>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260A8AF-D051-4B8C-B902-6484110285C5}"/>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C626F93-E8B8-424D-92C9-5357196B3D1B}"/>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7F198AD-34DE-4D04-A345-FEFC1C0A0E6A}"/>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5FC509C-E4BF-42CB-BFBC-2A9AA7BEEC34}"/>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2F12776-620F-462E-9840-4BAC709CB94B}"/>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28FB1EF-4064-47C6-B6CD-D4ADCC751231}"/>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10CE04A-05C5-48F9-9FFB-634796793CD5}"/>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2985A95-B178-4479-BAD4-A9678BB00D4D}"/>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11CB895-BCCB-4BA8-AEF9-75E27C3057F9}"/>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F10523E-D55E-4252-BC9D-7B914CBD9835}"/>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D1D1FBF-32CE-41CA-BF74-47F0D03EF6F3}"/>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4BCF14F-96E7-4A92-9763-AF927F651F38}"/>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9F77B63-E737-4E2D-93CF-2E9443F0AA17}"/>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20FD4E5-7C6D-445D-BDD3-D5D963C12A86}"/>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C95AAD2-1C6A-4E31-9E08-B419C5BD0B04}"/>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E9B7017-367D-421C-8DB8-F325F93327CA}"/>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D0EB9A1-3998-4682-9429-78A649A1F095}"/>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7A3B84C-7E5F-448E-B2C3-F6A0A47ACBC2}"/>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1648E88D-C894-447D-8683-43DDDF05A93E}"/>
            </a:ext>
          </a:extLst>
        </xdr:cNvPr>
        <xdr:cNvCxnSpPr/>
      </xdr:nvCxnSpPr>
      <xdr:spPr>
        <a:xfrm flipV="1">
          <a:off x="44062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2BDBCE04-2F8D-40A6-807D-122E4750875D}"/>
            </a:ext>
          </a:extLst>
        </xdr:cNvPr>
        <xdr:cNvSpPr txBox="1"/>
      </xdr:nvSpPr>
      <xdr:spPr>
        <a:xfrm>
          <a:off x="44450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892710CC-BE67-4718-8EC0-81B4956D2A05}"/>
            </a:ext>
          </a:extLst>
        </xdr:cNvPr>
        <xdr:cNvCxnSpPr/>
      </xdr:nvCxnSpPr>
      <xdr:spPr>
        <a:xfrm>
          <a:off x="4327525" y="110013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D70B43E-56BF-474B-B104-4C329E697AFC}"/>
            </a:ext>
          </a:extLst>
        </xdr:cNvPr>
        <xdr:cNvSpPr txBox="1"/>
      </xdr:nvSpPr>
      <xdr:spPr>
        <a:xfrm>
          <a:off x="44450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C9659A00-9E59-490F-B30A-D75A866402F2}"/>
            </a:ext>
          </a:extLst>
        </xdr:cNvPr>
        <xdr:cNvCxnSpPr/>
      </xdr:nvCxnSpPr>
      <xdr:spPr>
        <a:xfrm>
          <a:off x="4327525" y="956881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10A3A3C3-820B-446A-BBF0-56806C30E8EE}"/>
            </a:ext>
          </a:extLst>
        </xdr:cNvPr>
        <xdr:cNvSpPr txBox="1"/>
      </xdr:nvSpPr>
      <xdr:spPr>
        <a:xfrm>
          <a:off x="44450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1F77EA26-A068-4AFF-9EA8-5F5A7B8AABD9}"/>
            </a:ext>
          </a:extLst>
        </xdr:cNvPr>
        <xdr:cNvSpPr/>
      </xdr:nvSpPr>
      <xdr:spPr>
        <a:xfrm>
          <a:off x="43561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CF3D261E-1C1F-4F07-8F4C-C035FC1B6FDA}"/>
            </a:ext>
          </a:extLst>
        </xdr:cNvPr>
        <xdr:cNvSpPr/>
      </xdr:nvSpPr>
      <xdr:spPr>
        <a:xfrm>
          <a:off x="3565525" y="102285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55E2A676-BB7E-4B50-BCEA-C568FE54CC64}"/>
            </a:ext>
          </a:extLst>
        </xdr:cNvPr>
        <xdr:cNvSpPr/>
      </xdr:nvSpPr>
      <xdr:spPr>
        <a:xfrm>
          <a:off x="2714625"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21F0703B-7B55-41AE-B6A8-55064EEABF59}"/>
            </a:ext>
          </a:extLst>
        </xdr:cNvPr>
        <xdr:cNvSpPr/>
      </xdr:nvSpPr>
      <xdr:spPr>
        <a:xfrm>
          <a:off x="187325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1A1C5C62-698B-488E-B831-CC0122F34EDC}"/>
            </a:ext>
          </a:extLst>
        </xdr:cNvPr>
        <xdr:cNvSpPr/>
      </xdr:nvSpPr>
      <xdr:spPr>
        <a:xfrm>
          <a:off x="1031875" y="101847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C2D22C2-49C5-48C2-8792-07F122076B0F}"/>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4509327-C52C-4734-897E-7D4392933B85}"/>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F2A3E43-3333-4368-9609-9F6B3F560D00}"/>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E2034F5-FD71-4CD8-A85C-4DE6FB82B91A}"/>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CA0A5E-4981-45E2-BC73-96B5918BC372}"/>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6" name="楕円 185">
          <a:extLst>
            <a:ext uri="{FF2B5EF4-FFF2-40B4-BE49-F238E27FC236}">
              <a16:creationId xmlns:a16="http://schemas.microsoft.com/office/drawing/2014/main" id="{125EE82B-9BA5-4DB3-BB0B-8B41D4023E0F}"/>
            </a:ext>
          </a:extLst>
        </xdr:cNvPr>
        <xdr:cNvSpPr/>
      </xdr:nvSpPr>
      <xdr:spPr>
        <a:xfrm>
          <a:off x="43561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135272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2E302501-EEA0-42A8-B37B-E0F001FAD7DA}"/>
            </a:ext>
          </a:extLst>
        </xdr:cNvPr>
        <xdr:cNvSpPr txBox="1"/>
      </xdr:nvSpPr>
      <xdr:spPr>
        <a:xfrm>
          <a:off x="44450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8" name="楕円 187">
          <a:extLst>
            <a:ext uri="{FF2B5EF4-FFF2-40B4-BE49-F238E27FC236}">
              <a16:creationId xmlns:a16="http://schemas.microsoft.com/office/drawing/2014/main" id="{EF310D47-8925-4410-8E50-5DB53F5E0828}"/>
            </a:ext>
          </a:extLst>
        </xdr:cNvPr>
        <xdr:cNvSpPr/>
      </xdr:nvSpPr>
      <xdr:spPr>
        <a:xfrm>
          <a:off x="3565525" y="102514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36195</xdr:rowOff>
    </xdr:to>
    <xdr:cxnSp macro="">
      <xdr:nvCxnSpPr>
        <xdr:cNvPr id="189" name="直線コネクタ 188">
          <a:extLst>
            <a:ext uri="{FF2B5EF4-FFF2-40B4-BE49-F238E27FC236}">
              <a16:creationId xmlns:a16="http://schemas.microsoft.com/office/drawing/2014/main" id="{33D87374-D260-4D0C-BF47-BBEE10232945}"/>
            </a:ext>
          </a:extLst>
        </xdr:cNvPr>
        <xdr:cNvCxnSpPr/>
      </xdr:nvCxnSpPr>
      <xdr:spPr>
        <a:xfrm>
          <a:off x="3616325" y="10302240"/>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0" name="楕円 189">
          <a:extLst>
            <a:ext uri="{FF2B5EF4-FFF2-40B4-BE49-F238E27FC236}">
              <a16:creationId xmlns:a16="http://schemas.microsoft.com/office/drawing/2014/main" id="{28D3FA09-218F-4173-9B97-362582802B81}"/>
            </a:ext>
          </a:extLst>
        </xdr:cNvPr>
        <xdr:cNvSpPr/>
      </xdr:nvSpPr>
      <xdr:spPr>
        <a:xfrm>
          <a:off x="2714625"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15240</xdr:rowOff>
    </xdr:to>
    <xdr:cxnSp macro="">
      <xdr:nvCxnSpPr>
        <xdr:cNvPr id="191" name="直線コネクタ 190">
          <a:extLst>
            <a:ext uri="{FF2B5EF4-FFF2-40B4-BE49-F238E27FC236}">
              <a16:creationId xmlns:a16="http://schemas.microsoft.com/office/drawing/2014/main" id="{3F99E822-9363-4406-A1F7-6431F1504B1B}"/>
            </a:ext>
          </a:extLst>
        </xdr:cNvPr>
        <xdr:cNvCxnSpPr/>
      </xdr:nvCxnSpPr>
      <xdr:spPr>
        <a:xfrm>
          <a:off x="2765425" y="10281285"/>
          <a:ext cx="850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92075</xdr:rowOff>
    </xdr:from>
    <xdr:to>
      <xdr:col>10</xdr:col>
      <xdr:colOff>165100</xdr:colOff>
      <xdr:row>60</xdr:row>
      <xdr:rowOff>22225</xdr:rowOff>
    </xdr:to>
    <xdr:sp macro="" textlink="">
      <xdr:nvSpPr>
        <xdr:cNvPr id="192" name="楕円 191">
          <a:extLst>
            <a:ext uri="{FF2B5EF4-FFF2-40B4-BE49-F238E27FC236}">
              <a16:creationId xmlns:a16="http://schemas.microsoft.com/office/drawing/2014/main" id="{A44CAFD2-0329-407C-AA7D-4550FBD346FE}"/>
            </a:ext>
          </a:extLst>
        </xdr:cNvPr>
        <xdr:cNvSpPr/>
      </xdr:nvSpPr>
      <xdr:spPr>
        <a:xfrm>
          <a:off x="187325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59</xdr:row>
      <xdr:rowOff>165735</xdr:rowOff>
    </xdr:to>
    <xdr:cxnSp macro="">
      <xdr:nvCxnSpPr>
        <xdr:cNvPr id="193" name="直線コネクタ 192">
          <a:extLst>
            <a:ext uri="{FF2B5EF4-FFF2-40B4-BE49-F238E27FC236}">
              <a16:creationId xmlns:a16="http://schemas.microsoft.com/office/drawing/2014/main" id="{86B2C8DB-1FB9-43C2-A00C-B66574D7CBCD}"/>
            </a:ext>
          </a:extLst>
        </xdr:cNvPr>
        <xdr:cNvCxnSpPr/>
      </xdr:nvCxnSpPr>
      <xdr:spPr>
        <a:xfrm>
          <a:off x="1924050" y="10258425"/>
          <a:ext cx="8413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4" name="楕円 193">
          <a:extLst>
            <a:ext uri="{FF2B5EF4-FFF2-40B4-BE49-F238E27FC236}">
              <a16:creationId xmlns:a16="http://schemas.microsoft.com/office/drawing/2014/main" id="{62BD42E9-75D7-416D-9F86-26FAED8BFE0C}"/>
            </a:ext>
          </a:extLst>
        </xdr:cNvPr>
        <xdr:cNvSpPr/>
      </xdr:nvSpPr>
      <xdr:spPr>
        <a:xfrm>
          <a:off x="1031875" y="101866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142875</xdr:rowOff>
    </xdr:to>
    <xdr:cxnSp macro="">
      <xdr:nvCxnSpPr>
        <xdr:cNvPr id="195" name="直線コネクタ 194">
          <a:extLst>
            <a:ext uri="{FF2B5EF4-FFF2-40B4-BE49-F238E27FC236}">
              <a16:creationId xmlns:a16="http://schemas.microsoft.com/office/drawing/2014/main" id="{21F0D09A-D7AC-4AE0-824B-38FBE601DD10}"/>
            </a:ext>
          </a:extLst>
        </xdr:cNvPr>
        <xdr:cNvCxnSpPr/>
      </xdr:nvCxnSpPr>
      <xdr:spPr>
        <a:xfrm>
          <a:off x="1082675" y="10237470"/>
          <a:ext cx="8413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EE27E45-F2B2-4ED0-B92A-36EC2E56831F}"/>
            </a:ext>
          </a:extLst>
        </xdr:cNvPr>
        <xdr:cNvSpPr txBox="1"/>
      </xdr:nvSpPr>
      <xdr:spPr>
        <a:xfrm>
          <a:off x="341059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B675308-1CEC-4690-9CD2-74A4B7A6149C}"/>
            </a:ext>
          </a:extLst>
        </xdr:cNvPr>
        <xdr:cNvSpPr txBox="1"/>
      </xdr:nvSpPr>
      <xdr:spPr>
        <a:xfrm>
          <a:off x="257239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97BA545-69A8-426E-B84F-9D91AB51F67F}"/>
            </a:ext>
          </a:extLst>
        </xdr:cNvPr>
        <xdr:cNvSpPr txBox="1"/>
      </xdr:nvSpPr>
      <xdr:spPr>
        <a:xfrm>
          <a:off x="1731019"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F9053AC-002A-407C-9630-1C1A50E87D79}"/>
            </a:ext>
          </a:extLst>
        </xdr:cNvPr>
        <xdr:cNvSpPr txBox="1"/>
      </xdr:nvSpPr>
      <xdr:spPr>
        <a:xfrm>
          <a:off x="8896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FDB1481-A9D5-4216-B93A-EDA0F225039D}"/>
            </a:ext>
          </a:extLst>
        </xdr:cNvPr>
        <xdr:cNvSpPr txBox="1"/>
      </xdr:nvSpPr>
      <xdr:spPr>
        <a:xfrm>
          <a:off x="341059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939DE7A6-8FB9-4C23-907A-FCD6853D1BE5}"/>
            </a:ext>
          </a:extLst>
        </xdr:cNvPr>
        <xdr:cNvSpPr txBox="1"/>
      </xdr:nvSpPr>
      <xdr:spPr>
        <a:xfrm>
          <a:off x="257239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13352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107BFE4-7A12-4501-A7CF-2C30F56548DD}"/>
            </a:ext>
          </a:extLst>
        </xdr:cNvPr>
        <xdr:cNvSpPr txBox="1"/>
      </xdr:nvSpPr>
      <xdr:spPr>
        <a:xfrm>
          <a:off x="1731019"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78823FAB-7B17-4BFF-8720-660FCDB50E35}"/>
            </a:ext>
          </a:extLst>
        </xdr:cNvPr>
        <xdr:cNvSpPr txBox="1"/>
      </xdr:nvSpPr>
      <xdr:spPr>
        <a:xfrm>
          <a:off x="8896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DABE8C4-7110-4446-87D1-E6370FB51AC2}"/>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063BD6E-48B2-44B9-A578-34557308D051}"/>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0FAA278-8DF3-468F-87FE-E82A6A7A0B11}"/>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83BD069-2E0D-411F-888B-DB3406A9704E}"/>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3336C5B-68D3-4F84-8846-E13F6C8D470C}"/>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D0AE0C9-A69B-4423-8095-D73CDA2055BB}"/>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969C386-F197-444B-82E9-F15CAAE9CF8F}"/>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96506EC-1841-4A55-BC30-49399C23D1F4}"/>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0931117-3B40-4365-8E44-1FB3DE1B4F2D}"/>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F96F38-DFBF-4B4F-9989-C36A3BF46F0E}"/>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C53A92C4-ECE2-42AD-BCEA-EDC21694A587}"/>
            </a:ext>
          </a:extLst>
        </xdr:cNvPr>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8CE7EE35-E6D3-4DD2-982C-32BE94A5DE96}"/>
            </a:ext>
          </a:extLst>
        </xdr:cNvPr>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865C9E41-1B99-4E93-8C32-75ABFE3E9FE7}"/>
            </a:ext>
          </a:extLst>
        </xdr:cNvPr>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EA362FDA-C50C-4C7C-871D-F9FDF7FC40D9}"/>
            </a:ext>
          </a:extLst>
        </xdr:cNvPr>
        <xdr:cNvSpPr txBox="1"/>
      </xdr:nvSpPr>
      <xdr:spPr>
        <a:xfrm>
          <a:off x="5623153"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C8F61540-51CC-4ACC-A789-6762789819A3}"/>
            </a:ext>
          </a:extLst>
        </xdr:cNvPr>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FEEC31C1-6945-41EC-B21C-C1D271465BEC}"/>
            </a:ext>
          </a:extLst>
        </xdr:cNvPr>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E21C55C-BAF3-45EE-A757-911E4029C272}"/>
            </a:ext>
          </a:extLst>
        </xdr:cNvPr>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1B25A08F-7673-4668-9A3C-29D9B54546B3}"/>
            </a:ext>
          </a:extLst>
        </xdr:cNvPr>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17AF4A7-8DD6-4AC6-9D42-438C52FEF6C5}"/>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B770F24-6383-44F2-A8BF-AA98DE8CC96B}"/>
            </a:ext>
          </a:extLst>
        </xdr:cNvPr>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680BCBC-F53A-458A-BE8E-1EBBCBA879E0}"/>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23B8F943-8377-4904-B864-152E7069A2EF}"/>
            </a:ext>
          </a:extLst>
        </xdr:cNvPr>
        <xdr:cNvCxnSpPr/>
      </xdr:nvCxnSpPr>
      <xdr:spPr>
        <a:xfrm flipV="1">
          <a:off x="9952990"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28FD382B-22F0-4B12-B9BF-AB674A20177E}"/>
            </a:ext>
          </a:extLst>
        </xdr:cNvPr>
        <xdr:cNvSpPr txBox="1"/>
      </xdr:nvSpPr>
      <xdr:spPr>
        <a:xfrm>
          <a:off x="9991725"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75D78C22-573A-46E3-AEA8-BD833D89E003}"/>
            </a:ext>
          </a:extLst>
        </xdr:cNvPr>
        <xdr:cNvCxnSpPr/>
      </xdr:nvCxnSpPr>
      <xdr:spPr>
        <a:xfrm>
          <a:off x="9874250" y="109720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2455A701-E62C-45E3-8BD6-9B73F697E084}"/>
            </a:ext>
          </a:extLst>
        </xdr:cNvPr>
        <xdr:cNvSpPr txBox="1"/>
      </xdr:nvSpPr>
      <xdr:spPr>
        <a:xfrm>
          <a:off x="9991725"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CBB5EE52-8245-488F-A9E2-5725376E0245}"/>
            </a:ext>
          </a:extLst>
        </xdr:cNvPr>
        <xdr:cNvCxnSpPr/>
      </xdr:nvCxnSpPr>
      <xdr:spPr>
        <a:xfrm>
          <a:off x="9874250" y="97949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153223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D4814602-E086-4E9F-9458-47AEA430F00A}"/>
            </a:ext>
          </a:extLst>
        </xdr:cNvPr>
        <xdr:cNvSpPr txBox="1"/>
      </xdr:nvSpPr>
      <xdr:spPr>
        <a:xfrm>
          <a:off x="9991725" y="10783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3AD517EC-730A-47EB-93CA-AE09B9D20FF4}"/>
            </a:ext>
          </a:extLst>
        </xdr:cNvPr>
        <xdr:cNvSpPr/>
      </xdr:nvSpPr>
      <xdr:spPr>
        <a:xfrm>
          <a:off x="9912350" y="108046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519389D4-FCF4-4BCF-8FD5-D333A64E52F8}"/>
            </a:ext>
          </a:extLst>
        </xdr:cNvPr>
        <xdr:cNvSpPr/>
      </xdr:nvSpPr>
      <xdr:spPr>
        <a:xfrm>
          <a:off x="911225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2E95B8F7-72FE-4F36-ABC6-B83D1B9C626C}"/>
            </a:ext>
          </a:extLst>
        </xdr:cNvPr>
        <xdr:cNvSpPr/>
      </xdr:nvSpPr>
      <xdr:spPr>
        <a:xfrm>
          <a:off x="8270875" y="1080365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45ED7A43-90C3-49A5-9FFC-5FD0F73E533E}"/>
            </a:ext>
          </a:extLst>
        </xdr:cNvPr>
        <xdr:cNvSpPr/>
      </xdr:nvSpPr>
      <xdr:spPr>
        <a:xfrm>
          <a:off x="7419975"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C476B697-D138-464F-9AEA-448AA91F7037}"/>
            </a:ext>
          </a:extLst>
        </xdr:cNvPr>
        <xdr:cNvSpPr/>
      </xdr:nvSpPr>
      <xdr:spPr>
        <a:xfrm>
          <a:off x="65786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C5D7452-422C-466E-9233-8F216B6FB41D}"/>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48194A8-5D67-42D3-8975-3CA1E98CA912}"/>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AF27F41-D1C8-478F-A6B5-2D22512BD5AD}"/>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8F0F7B4-598A-4459-8110-538754A2E645}"/>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B778FD-9003-4076-90C7-43952D277387}"/>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2549</xdr:rowOff>
    </xdr:from>
    <xdr:to>
      <xdr:col>55</xdr:col>
      <xdr:colOff>50800</xdr:colOff>
      <xdr:row>62</xdr:row>
      <xdr:rowOff>104149</xdr:rowOff>
    </xdr:to>
    <xdr:sp macro="" textlink="">
      <xdr:nvSpPr>
        <xdr:cNvPr id="241" name="楕円 240">
          <a:extLst>
            <a:ext uri="{FF2B5EF4-FFF2-40B4-BE49-F238E27FC236}">
              <a16:creationId xmlns:a16="http://schemas.microsoft.com/office/drawing/2014/main" id="{628C3E0E-EAC8-4086-B401-D18D54E48F7B}"/>
            </a:ext>
          </a:extLst>
        </xdr:cNvPr>
        <xdr:cNvSpPr/>
      </xdr:nvSpPr>
      <xdr:spPr>
        <a:xfrm>
          <a:off x="9912350" y="106324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25426</xdr:rowOff>
    </xdr:from>
    <xdr:ext cx="690189" cy="259045"/>
    <xdr:sp macro="" textlink="">
      <xdr:nvSpPr>
        <xdr:cNvPr id="242" name="【橋りょう・トンネル】&#10;一人当たり有形固定資産（償却資産）額該当値テキスト">
          <a:extLst>
            <a:ext uri="{FF2B5EF4-FFF2-40B4-BE49-F238E27FC236}">
              <a16:creationId xmlns:a16="http://schemas.microsoft.com/office/drawing/2014/main" id="{D1CF9B9B-D7D7-4DE4-ABEF-43FCC0513A1F}"/>
            </a:ext>
          </a:extLst>
        </xdr:cNvPr>
        <xdr:cNvSpPr txBox="1"/>
      </xdr:nvSpPr>
      <xdr:spPr>
        <a:xfrm>
          <a:off x="9991725" y="10483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5266</xdr:rowOff>
    </xdr:from>
    <xdr:to>
      <xdr:col>50</xdr:col>
      <xdr:colOff>165100</xdr:colOff>
      <xdr:row>62</xdr:row>
      <xdr:rowOff>106866</xdr:rowOff>
    </xdr:to>
    <xdr:sp macro="" textlink="">
      <xdr:nvSpPr>
        <xdr:cNvPr id="243" name="楕円 242">
          <a:extLst>
            <a:ext uri="{FF2B5EF4-FFF2-40B4-BE49-F238E27FC236}">
              <a16:creationId xmlns:a16="http://schemas.microsoft.com/office/drawing/2014/main" id="{76E54E4B-6396-4E3F-915A-5DCA48D3E2FA}"/>
            </a:ext>
          </a:extLst>
        </xdr:cNvPr>
        <xdr:cNvSpPr/>
      </xdr:nvSpPr>
      <xdr:spPr>
        <a:xfrm>
          <a:off x="9112250" y="106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53349</xdr:rowOff>
    </xdr:from>
    <xdr:to>
      <xdr:col>55</xdr:col>
      <xdr:colOff>0</xdr:colOff>
      <xdr:row>62</xdr:row>
      <xdr:rowOff>56066</xdr:rowOff>
    </xdr:to>
    <xdr:cxnSp macro="">
      <xdr:nvCxnSpPr>
        <xdr:cNvPr id="244" name="直線コネクタ 243">
          <a:extLst>
            <a:ext uri="{FF2B5EF4-FFF2-40B4-BE49-F238E27FC236}">
              <a16:creationId xmlns:a16="http://schemas.microsoft.com/office/drawing/2014/main" id="{F3D24DA1-1DF2-49E4-82FF-783679650FC0}"/>
            </a:ext>
          </a:extLst>
        </xdr:cNvPr>
        <xdr:cNvCxnSpPr/>
      </xdr:nvCxnSpPr>
      <xdr:spPr>
        <a:xfrm flipV="1">
          <a:off x="9163050" y="10683249"/>
          <a:ext cx="790575"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7934</xdr:rowOff>
    </xdr:from>
    <xdr:to>
      <xdr:col>46</xdr:col>
      <xdr:colOff>38100</xdr:colOff>
      <xdr:row>62</xdr:row>
      <xdr:rowOff>109534</xdr:rowOff>
    </xdr:to>
    <xdr:sp macro="" textlink="">
      <xdr:nvSpPr>
        <xdr:cNvPr id="245" name="楕円 244">
          <a:extLst>
            <a:ext uri="{FF2B5EF4-FFF2-40B4-BE49-F238E27FC236}">
              <a16:creationId xmlns:a16="http://schemas.microsoft.com/office/drawing/2014/main" id="{11359464-7CCC-4551-AC34-3E1DDB1312AE}"/>
            </a:ext>
          </a:extLst>
        </xdr:cNvPr>
        <xdr:cNvSpPr/>
      </xdr:nvSpPr>
      <xdr:spPr>
        <a:xfrm>
          <a:off x="8270875" y="106378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56066</xdr:rowOff>
    </xdr:from>
    <xdr:to>
      <xdr:col>50</xdr:col>
      <xdr:colOff>114300</xdr:colOff>
      <xdr:row>62</xdr:row>
      <xdr:rowOff>58734</xdr:rowOff>
    </xdr:to>
    <xdr:cxnSp macro="">
      <xdr:nvCxnSpPr>
        <xdr:cNvPr id="246" name="直線コネクタ 245">
          <a:extLst>
            <a:ext uri="{FF2B5EF4-FFF2-40B4-BE49-F238E27FC236}">
              <a16:creationId xmlns:a16="http://schemas.microsoft.com/office/drawing/2014/main" id="{8E6FA876-ED7C-4CD9-9988-F7A9CD1E2DED}"/>
            </a:ext>
          </a:extLst>
        </xdr:cNvPr>
        <xdr:cNvCxnSpPr/>
      </xdr:nvCxnSpPr>
      <xdr:spPr>
        <a:xfrm flipV="1">
          <a:off x="8321675" y="10685966"/>
          <a:ext cx="841375"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11101</xdr:rowOff>
    </xdr:from>
    <xdr:to>
      <xdr:col>41</xdr:col>
      <xdr:colOff>101600</xdr:colOff>
      <xdr:row>62</xdr:row>
      <xdr:rowOff>112701</xdr:rowOff>
    </xdr:to>
    <xdr:sp macro="" textlink="">
      <xdr:nvSpPr>
        <xdr:cNvPr id="247" name="楕円 246">
          <a:extLst>
            <a:ext uri="{FF2B5EF4-FFF2-40B4-BE49-F238E27FC236}">
              <a16:creationId xmlns:a16="http://schemas.microsoft.com/office/drawing/2014/main" id="{B746323A-270E-4995-A33C-B0486DC6DC3B}"/>
            </a:ext>
          </a:extLst>
        </xdr:cNvPr>
        <xdr:cNvSpPr/>
      </xdr:nvSpPr>
      <xdr:spPr>
        <a:xfrm>
          <a:off x="7419975" y="106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58734</xdr:rowOff>
    </xdr:from>
    <xdr:to>
      <xdr:col>45</xdr:col>
      <xdr:colOff>177800</xdr:colOff>
      <xdr:row>62</xdr:row>
      <xdr:rowOff>61901</xdr:rowOff>
    </xdr:to>
    <xdr:cxnSp macro="">
      <xdr:nvCxnSpPr>
        <xdr:cNvPr id="248" name="直線コネクタ 247">
          <a:extLst>
            <a:ext uri="{FF2B5EF4-FFF2-40B4-BE49-F238E27FC236}">
              <a16:creationId xmlns:a16="http://schemas.microsoft.com/office/drawing/2014/main" id="{5EAE7344-A3D0-4DC4-B4FE-65A57CC4E61B}"/>
            </a:ext>
          </a:extLst>
        </xdr:cNvPr>
        <xdr:cNvCxnSpPr/>
      </xdr:nvCxnSpPr>
      <xdr:spPr>
        <a:xfrm flipV="1">
          <a:off x="7470775" y="10688634"/>
          <a:ext cx="8509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12467</xdr:rowOff>
    </xdr:from>
    <xdr:to>
      <xdr:col>36</xdr:col>
      <xdr:colOff>165100</xdr:colOff>
      <xdr:row>62</xdr:row>
      <xdr:rowOff>114067</xdr:rowOff>
    </xdr:to>
    <xdr:sp macro="" textlink="">
      <xdr:nvSpPr>
        <xdr:cNvPr id="249" name="楕円 248">
          <a:extLst>
            <a:ext uri="{FF2B5EF4-FFF2-40B4-BE49-F238E27FC236}">
              <a16:creationId xmlns:a16="http://schemas.microsoft.com/office/drawing/2014/main" id="{5BC29BC2-44EE-4A20-8F98-26FCF7F1FE77}"/>
            </a:ext>
          </a:extLst>
        </xdr:cNvPr>
        <xdr:cNvSpPr/>
      </xdr:nvSpPr>
      <xdr:spPr>
        <a:xfrm>
          <a:off x="6578600" y="106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61901</xdr:rowOff>
    </xdr:from>
    <xdr:to>
      <xdr:col>41</xdr:col>
      <xdr:colOff>50800</xdr:colOff>
      <xdr:row>62</xdr:row>
      <xdr:rowOff>63267</xdr:rowOff>
    </xdr:to>
    <xdr:cxnSp macro="">
      <xdr:nvCxnSpPr>
        <xdr:cNvPr id="250" name="直線コネクタ 249">
          <a:extLst>
            <a:ext uri="{FF2B5EF4-FFF2-40B4-BE49-F238E27FC236}">
              <a16:creationId xmlns:a16="http://schemas.microsoft.com/office/drawing/2014/main" id="{32BB3061-25E9-4A45-82EF-70109C7B2461}"/>
            </a:ext>
          </a:extLst>
        </xdr:cNvPr>
        <xdr:cNvCxnSpPr/>
      </xdr:nvCxnSpPr>
      <xdr:spPr>
        <a:xfrm flipV="1">
          <a:off x="6629400" y="10691801"/>
          <a:ext cx="841375"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98838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F1E9ED7B-1773-4DEE-84F6-96A5CB4E6C5F}"/>
            </a:ext>
          </a:extLst>
        </xdr:cNvPr>
        <xdr:cNvSpPr txBox="1"/>
      </xdr:nvSpPr>
      <xdr:spPr>
        <a:xfrm>
          <a:off x="8869895" y="1090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95033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31020099-AB6F-4B82-BA37-905F5C2B35D9}"/>
            </a:ext>
          </a:extLst>
        </xdr:cNvPr>
        <xdr:cNvSpPr txBox="1"/>
      </xdr:nvSpPr>
      <xdr:spPr>
        <a:xfrm>
          <a:off x="80316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117947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FA0B9E4F-EF5D-4A2B-AC9E-E77C68C5375F}"/>
            </a:ext>
          </a:extLst>
        </xdr:cNvPr>
        <xdr:cNvSpPr txBox="1"/>
      </xdr:nvSpPr>
      <xdr:spPr>
        <a:xfrm>
          <a:off x="7190320"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121186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AB2B99BD-25D9-42E8-8057-2D53996D8945}"/>
            </a:ext>
          </a:extLst>
        </xdr:cNvPr>
        <xdr:cNvSpPr txBox="1"/>
      </xdr:nvSpPr>
      <xdr:spPr>
        <a:xfrm>
          <a:off x="6339420"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123393</xdr:rowOff>
    </xdr:from>
    <xdr:ext cx="690189" cy="259045"/>
    <xdr:sp macro="" textlink="">
      <xdr:nvSpPr>
        <xdr:cNvPr id="255" name="n_1mainValue【橋りょう・トンネル】&#10;一人当たり有形固定資産（償却資産）額">
          <a:extLst>
            <a:ext uri="{FF2B5EF4-FFF2-40B4-BE49-F238E27FC236}">
              <a16:creationId xmlns:a16="http://schemas.microsoft.com/office/drawing/2014/main" id="{52F66ED6-309C-46E0-86F7-B2D2AD34B261}"/>
            </a:ext>
          </a:extLst>
        </xdr:cNvPr>
        <xdr:cNvSpPr txBox="1"/>
      </xdr:nvSpPr>
      <xdr:spPr>
        <a:xfrm>
          <a:off x="8824305" y="1041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126061</xdr:rowOff>
    </xdr:from>
    <xdr:ext cx="690189" cy="259045"/>
    <xdr:sp macro="" textlink="">
      <xdr:nvSpPr>
        <xdr:cNvPr id="256" name="n_2mainValue【橋りょう・トンネル】&#10;一人当たり有形固定資産（償却資産）額">
          <a:extLst>
            <a:ext uri="{FF2B5EF4-FFF2-40B4-BE49-F238E27FC236}">
              <a16:creationId xmlns:a16="http://schemas.microsoft.com/office/drawing/2014/main" id="{31AB3814-D7E4-4675-B8F6-977C942BF467}"/>
            </a:ext>
          </a:extLst>
        </xdr:cNvPr>
        <xdr:cNvSpPr txBox="1"/>
      </xdr:nvSpPr>
      <xdr:spPr>
        <a:xfrm>
          <a:off x="7986105" y="10413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129228</xdr:rowOff>
    </xdr:from>
    <xdr:ext cx="690189" cy="259045"/>
    <xdr:sp macro="" textlink="">
      <xdr:nvSpPr>
        <xdr:cNvPr id="257" name="n_3mainValue【橋りょう・トンネル】&#10;一人当たり有形固定資産（償却資産）額">
          <a:extLst>
            <a:ext uri="{FF2B5EF4-FFF2-40B4-BE49-F238E27FC236}">
              <a16:creationId xmlns:a16="http://schemas.microsoft.com/office/drawing/2014/main" id="{40C6C9E8-04A3-4B26-80C6-59FC8524C722}"/>
            </a:ext>
          </a:extLst>
        </xdr:cNvPr>
        <xdr:cNvSpPr txBox="1"/>
      </xdr:nvSpPr>
      <xdr:spPr>
        <a:xfrm>
          <a:off x="7144730" y="104162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130594</xdr:rowOff>
    </xdr:from>
    <xdr:ext cx="690189" cy="259045"/>
    <xdr:sp macro="" textlink="">
      <xdr:nvSpPr>
        <xdr:cNvPr id="258" name="n_4mainValue【橋りょう・トンネル】&#10;一人当たり有形固定資産（償却資産）額">
          <a:extLst>
            <a:ext uri="{FF2B5EF4-FFF2-40B4-BE49-F238E27FC236}">
              <a16:creationId xmlns:a16="http://schemas.microsoft.com/office/drawing/2014/main" id="{11E07EF7-A783-4CD8-9AAF-0F5A521D342A}"/>
            </a:ext>
          </a:extLst>
        </xdr:cNvPr>
        <xdr:cNvSpPr txBox="1"/>
      </xdr:nvSpPr>
      <xdr:spPr>
        <a:xfrm>
          <a:off x="6303355" y="10417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A0A0918-8231-4FA9-A6F6-6BD26A5DC7FE}"/>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8EE7849-6500-4D90-84E3-FD4424C0434A}"/>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E59C021-1152-4CD0-89E9-72BB34372A81}"/>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2DE6DDD-E85B-405E-A19F-B8CB9F63F002}"/>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034A74B-BCCE-4AAD-8372-3AB783B24E51}"/>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E154652-C615-4D99-8B63-108A4DC227E3}"/>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C8006ED-0AE1-4548-9B88-C21CB0BEA612}"/>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19FE687-23D0-49CD-8F57-36B62B439A9C}"/>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3D0437D-208A-4AFF-AFE0-E60036C6F88B}"/>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9C172B6-5C89-431B-BA74-2E0CD541956F}"/>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238DD31-2857-4158-9305-CFFFFD3138B5}"/>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AADC1CA3-F3ED-4E9E-8B17-707205AA971B}"/>
            </a:ext>
          </a:extLst>
        </xdr:cNvPr>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FC8734B8-E427-4C29-B51E-25BF427E8D30}"/>
            </a:ext>
          </a:extLst>
        </xdr:cNvPr>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6AE50043-87F8-4690-9937-706C963210AF}"/>
            </a:ext>
          </a:extLst>
        </xdr:cNvPr>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6803B105-6B38-413E-B767-132771F27CD7}"/>
            </a:ext>
          </a:extLst>
        </xdr:cNvPr>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132F595E-CC7F-417D-B7DF-39D723C63EBC}"/>
            </a:ext>
          </a:extLst>
        </xdr:cNvPr>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EE6F4FEA-9076-4BAA-A8DF-8772FC9D3B27}"/>
            </a:ext>
          </a:extLst>
        </xdr:cNvPr>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1D6DB003-AB0B-4F84-A79F-6FFD00F2F036}"/>
            </a:ext>
          </a:extLst>
        </xdr:cNvPr>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E8AE5F7-DCF9-45EB-AC58-12562F1C9778}"/>
            </a:ext>
          </a:extLst>
        </xdr:cNvPr>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10804DC4-27AF-4773-B5BD-86C4568E3825}"/>
            </a:ext>
          </a:extLst>
        </xdr:cNvPr>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A0CE10EA-9307-4B1F-97A0-5930B5D46281}"/>
            </a:ext>
          </a:extLst>
        </xdr:cNvPr>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D8F1449C-140D-4602-B36B-7CF58BC3B2CB}"/>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BCCC94F1-332E-42E1-87B2-BD56AA322F12}"/>
            </a:ext>
          </a:extLst>
        </xdr:cNvPr>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EF64CF0-BF80-4B99-BE5A-91EB3049B210}"/>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E97190EF-4A03-43D8-A35D-1D68468AFF0F}"/>
            </a:ext>
          </a:extLst>
        </xdr:cNvPr>
        <xdr:cNvCxnSpPr/>
      </xdr:nvCxnSpPr>
      <xdr:spPr>
        <a:xfrm flipV="1">
          <a:off x="44062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30E806D-B22E-4051-B73D-BC71F0DD3E50}"/>
            </a:ext>
          </a:extLst>
        </xdr:cNvPr>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2BEAAF3-A957-4432-8CD6-E54F4DB0F826}"/>
            </a:ext>
          </a:extLst>
        </xdr:cNvPr>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7E59568C-095E-4427-885D-5E2DEBA793F7}"/>
            </a:ext>
          </a:extLst>
        </xdr:cNvPr>
        <xdr:cNvSpPr txBox="1"/>
      </xdr:nvSpPr>
      <xdr:spPr>
        <a:xfrm>
          <a:off x="44450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349AEF1E-761D-46AA-A901-3B74B1FFE2B5}"/>
            </a:ext>
          </a:extLst>
        </xdr:cNvPr>
        <xdr:cNvCxnSpPr/>
      </xdr:nvCxnSpPr>
      <xdr:spPr>
        <a:xfrm>
          <a:off x="4327525" y="133007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736CB0A-4602-4A79-BCF1-1D37A3BE1544}"/>
            </a:ext>
          </a:extLst>
        </xdr:cNvPr>
        <xdr:cNvSpPr txBox="1"/>
      </xdr:nvSpPr>
      <xdr:spPr>
        <a:xfrm>
          <a:off x="44450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DBCF3FCA-E46B-4A88-95B6-CB023EE09DD6}"/>
            </a:ext>
          </a:extLst>
        </xdr:cNvPr>
        <xdr:cNvSpPr/>
      </xdr:nvSpPr>
      <xdr:spPr>
        <a:xfrm>
          <a:off x="43561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2A7F53DC-02B0-4309-827E-374D8D998D28}"/>
            </a:ext>
          </a:extLst>
        </xdr:cNvPr>
        <xdr:cNvSpPr/>
      </xdr:nvSpPr>
      <xdr:spPr>
        <a:xfrm>
          <a:off x="3565525" y="142919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9E5219E8-9EA2-4E5B-9119-04270CE6591C}"/>
            </a:ext>
          </a:extLst>
        </xdr:cNvPr>
        <xdr:cNvSpPr/>
      </xdr:nvSpPr>
      <xdr:spPr>
        <a:xfrm>
          <a:off x="2714625"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B8F908A0-0FE2-4E71-B68B-F1A23CDD33BD}"/>
            </a:ext>
          </a:extLst>
        </xdr:cNvPr>
        <xdr:cNvSpPr/>
      </xdr:nvSpPr>
      <xdr:spPr>
        <a:xfrm>
          <a:off x="187325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2046C047-79A1-44CA-87EE-2776BFC36520}"/>
            </a:ext>
          </a:extLst>
        </xdr:cNvPr>
        <xdr:cNvSpPr/>
      </xdr:nvSpPr>
      <xdr:spPr>
        <a:xfrm>
          <a:off x="1031875" y="141947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A05F41F-D60C-4D38-895A-03209C71A795}"/>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15C11CD-1BF8-4FDA-BA67-185E3486ABD3}"/>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B025F6B-7186-49CD-937F-E47839C0D322}"/>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37DE560-7F23-4A0C-8434-B9A5EE4E2AB6}"/>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54063B7-EFFC-495F-83DF-283CB18D4C39}"/>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299" name="楕円 298">
          <a:extLst>
            <a:ext uri="{FF2B5EF4-FFF2-40B4-BE49-F238E27FC236}">
              <a16:creationId xmlns:a16="http://schemas.microsoft.com/office/drawing/2014/main" id="{DB75D024-8E99-41B9-84F3-5188649465B6}"/>
            </a:ext>
          </a:extLst>
        </xdr:cNvPr>
        <xdr:cNvSpPr/>
      </xdr:nvSpPr>
      <xdr:spPr>
        <a:xfrm>
          <a:off x="43561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309D1986-089B-41CC-894C-C35DC46384F9}"/>
            </a:ext>
          </a:extLst>
        </xdr:cNvPr>
        <xdr:cNvSpPr txBox="1"/>
      </xdr:nvSpPr>
      <xdr:spPr>
        <a:xfrm>
          <a:off x="44450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1" name="楕円 300">
          <a:extLst>
            <a:ext uri="{FF2B5EF4-FFF2-40B4-BE49-F238E27FC236}">
              <a16:creationId xmlns:a16="http://schemas.microsoft.com/office/drawing/2014/main" id="{E24DB6EC-D1F1-4D1D-9D45-DF77CF7DC601}"/>
            </a:ext>
          </a:extLst>
        </xdr:cNvPr>
        <xdr:cNvSpPr/>
      </xdr:nvSpPr>
      <xdr:spPr>
        <a:xfrm>
          <a:off x="3565525" y="144043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60961</xdr:rowOff>
    </xdr:to>
    <xdr:cxnSp macro="">
      <xdr:nvCxnSpPr>
        <xdr:cNvPr id="302" name="直線コネクタ 301">
          <a:extLst>
            <a:ext uri="{FF2B5EF4-FFF2-40B4-BE49-F238E27FC236}">
              <a16:creationId xmlns:a16="http://schemas.microsoft.com/office/drawing/2014/main" id="{845D2D30-D410-47A3-9D35-55912E2BFBC8}"/>
            </a:ext>
          </a:extLst>
        </xdr:cNvPr>
        <xdr:cNvCxnSpPr/>
      </xdr:nvCxnSpPr>
      <xdr:spPr>
        <a:xfrm>
          <a:off x="3616325" y="14455139"/>
          <a:ext cx="79057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03" name="楕円 302">
          <a:extLst>
            <a:ext uri="{FF2B5EF4-FFF2-40B4-BE49-F238E27FC236}">
              <a16:creationId xmlns:a16="http://schemas.microsoft.com/office/drawing/2014/main" id="{E86871E5-ADF4-4B2E-8525-D17DB1E045D2}"/>
            </a:ext>
          </a:extLst>
        </xdr:cNvPr>
        <xdr:cNvSpPr/>
      </xdr:nvSpPr>
      <xdr:spPr>
        <a:xfrm>
          <a:off x="2714625"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53339</xdr:rowOff>
    </xdr:to>
    <xdr:cxnSp macro="">
      <xdr:nvCxnSpPr>
        <xdr:cNvPr id="304" name="直線コネクタ 303">
          <a:extLst>
            <a:ext uri="{FF2B5EF4-FFF2-40B4-BE49-F238E27FC236}">
              <a16:creationId xmlns:a16="http://schemas.microsoft.com/office/drawing/2014/main" id="{6BA83275-2F91-4F46-AFB1-F97C990DF7E7}"/>
            </a:ext>
          </a:extLst>
        </xdr:cNvPr>
        <xdr:cNvCxnSpPr/>
      </xdr:nvCxnSpPr>
      <xdr:spPr>
        <a:xfrm>
          <a:off x="2765425" y="14428470"/>
          <a:ext cx="8509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137795</xdr:rowOff>
    </xdr:from>
    <xdr:to>
      <xdr:col>10</xdr:col>
      <xdr:colOff>165100</xdr:colOff>
      <xdr:row>84</xdr:row>
      <xdr:rowOff>67945</xdr:rowOff>
    </xdr:to>
    <xdr:sp macro="" textlink="">
      <xdr:nvSpPr>
        <xdr:cNvPr id="305" name="楕円 304">
          <a:extLst>
            <a:ext uri="{FF2B5EF4-FFF2-40B4-BE49-F238E27FC236}">
              <a16:creationId xmlns:a16="http://schemas.microsoft.com/office/drawing/2014/main" id="{822C2707-DD0D-471B-9FA2-C11425085817}"/>
            </a:ext>
          </a:extLst>
        </xdr:cNvPr>
        <xdr:cNvSpPr/>
      </xdr:nvSpPr>
      <xdr:spPr>
        <a:xfrm>
          <a:off x="187325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17145</xdr:rowOff>
    </xdr:from>
    <xdr:to>
      <xdr:col>15</xdr:col>
      <xdr:colOff>50800</xdr:colOff>
      <xdr:row>84</xdr:row>
      <xdr:rowOff>26670</xdr:rowOff>
    </xdr:to>
    <xdr:cxnSp macro="">
      <xdr:nvCxnSpPr>
        <xdr:cNvPr id="306" name="直線コネクタ 305">
          <a:extLst>
            <a:ext uri="{FF2B5EF4-FFF2-40B4-BE49-F238E27FC236}">
              <a16:creationId xmlns:a16="http://schemas.microsoft.com/office/drawing/2014/main" id="{1DB35E4E-1882-4BE8-B061-7F6EA1624691}"/>
            </a:ext>
          </a:extLst>
        </xdr:cNvPr>
        <xdr:cNvCxnSpPr/>
      </xdr:nvCxnSpPr>
      <xdr:spPr>
        <a:xfrm>
          <a:off x="1924050" y="14418945"/>
          <a:ext cx="8413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120650</xdr:rowOff>
    </xdr:from>
    <xdr:to>
      <xdr:col>6</xdr:col>
      <xdr:colOff>38100</xdr:colOff>
      <xdr:row>84</xdr:row>
      <xdr:rowOff>50800</xdr:rowOff>
    </xdr:to>
    <xdr:sp macro="" textlink="">
      <xdr:nvSpPr>
        <xdr:cNvPr id="307" name="楕円 306">
          <a:extLst>
            <a:ext uri="{FF2B5EF4-FFF2-40B4-BE49-F238E27FC236}">
              <a16:creationId xmlns:a16="http://schemas.microsoft.com/office/drawing/2014/main" id="{D0649667-CBE2-45BC-BAD0-980B610AFFA2}"/>
            </a:ext>
          </a:extLst>
        </xdr:cNvPr>
        <xdr:cNvSpPr/>
      </xdr:nvSpPr>
      <xdr:spPr>
        <a:xfrm>
          <a:off x="1031875" y="14351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17145</xdr:rowOff>
    </xdr:to>
    <xdr:cxnSp macro="">
      <xdr:nvCxnSpPr>
        <xdr:cNvPr id="308" name="直線コネクタ 307">
          <a:extLst>
            <a:ext uri="{FF2B5EF4-FFF2-40B4-BE49-F238E27FC236}">
              <a16:creationId xmlns:a16="http://schemas.microsoft.com/office/drawing/2014/main" id="{98C0DCEC-2A85-493A-BE2B-CF270483B78A}"/>
            </a:ext>
          </a:extLst>
        </xdr:cNvPr>
        <xdr:cNvCxnSpPr/>
      </xdr:nvCxnSpPr>
      <xdr:spPr>
        <a:xfrm>
          <a:off x="1082675" y="14401800"/>
          <a:ext cx="841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838A61B0-7528-4E69-BAE7-F7453295E358}"/>
            </a:ext>
          </a:extLst>
        </xdr:cNvPr>
        <xdr:cNvSpPr txBox="1"/>
      </xdr:nvSpPr>
      <xdr:spPr>
        <a:xfrm>
          <a:off x="341059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62FD7BD2-6534-4305-950A-995C5C63C7A3}"/>
            </a:ext>
          </a:extLst>
        </xdr:cNvPr>
        <xdr:cNvSpPr txBox="1"/>
      </xdr:nvSpPr>
      <xdr:spPr>
        <a:xfrm>
          <a:off x="257239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7DBC6E98-3A5E-4AD0-B13F-2364600E4099}"/>
            </a:ext>
          </a:extLst>
        </xdr:cNvPr>
        <xdr:cNvSpPr txBox="1"/>
      </xdr:nvSpPr>
      <xdr:spPr>
        <a:xfrm>
          <a:off x="1731019"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5D8BD095-A99A-4BCE-9A8F-B076F0C836AD}"/>
            </a:ext>
          </a:extLst>
        </xdr:cNvPr>
        <xdr:cNvSpPr txBox="1"/>
      </xdr:nvSpPr>
      <xdr:spPr>
        <a:xfrm>
          <a:off x="8896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13" name="n_1mainValue【公営住宅】&#10;有形固定資産減価償却率">
          <a:extLst>
            <a:ext uri="{FF2B5EF4-FFF2-40B4-BE49-F238E27FC236}">
              <a16:creationId xmlns:a16="http://schemas.microsoft.com/office/drawing/2014/main" id="{97D9DD44-878A-47EE-9E82-B922B04CF46C}"/>
            </a:ext>
          </a:extLst>
        </xdr:cNvPr>
        <xdr:cNvSpPr txBox="1"/>
      </xdr:nvSpPr>
      <xdr:spPr>
        <a:xfrm>
          <a:off x="341059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14" name="n_2mainValue【公営住宅】&#10;有形固定資産減価償却率">
          <a:extLst>
            <a:ext uri="{FF2B5EF4-FFF2-40B4-BE49-F238E27FC236}">
              <a16:creationId xmlns:a16="http://schemas.microsoft.com/office/drawing/2014/main" id="{660D58C4-2BB6-4CE8-BCE7-7EEA13F9BFAE}"/>
            </a:ext>
          </a:extLst>
        </xdr:cNvPr>
        <xdr:cNvSpPr txBox="1"/>
      </xdr:nvSpPr>
      <xdr:spPr>
        <a:xfrm>
          <a:off x="257239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59072</xdr:rowOff>
    </xdr:from>
    <xdr:ext cx="405111" cy="259045"/>
    <xdr:sp macro="" textlink="">
      <xdr:nvSpPr>
        <xdr:cNvPr id="315" name="n_3mainValue【公営住宅】&#10;有形固定資産減価償却率">
          <a:extLst>
            <a:ext uri="{FF2B5EF4-FFF2-40B4-BE49-F238E27FC236}">
              <a16:creationId xmlns:a16="http://schemas.microsoft.com/office/drawing/2014/main" id="{AEC09C9F-D2CD-48E5-9126-C12643D300CD}"/>
            </a:ext>
          </a:extLst>
        </xdr:cNvPr>
        <xdr:cNvSpPr txBox="1"/>
      </xdr:nvSpPr>
      <xdr:spPr>
        <a:xfrm>
          <a:off x="1731019"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41927</xdr:rowOff>
    </xdr:from>
    <xdr:ext cx="405111" cy="259045"/>
    <xdr:sp macro="" textlink="">
      <xdr:nvSpPr>
        <xdr:cNvPr id="316" name="n_4mainValue【公営住宅】&#10;有形固定資産減価償却率">
          <a:extLst>
            <a:ext uri="{FF2B5EF4-FFF2-40B4-BE49-F238E27FC236}">
              <a16:creationId xmlns:a16="http://schemas.microsoft.com/office/drawing/2014/main" id="{F82BC1A7-F114-4C03-9219-B62D262515F9}"/>
            </a:ext>
          </a:extLst>
        </xdr:cNvPr>
        <xdr:cNvSpPr txBox="1"/>
      </xdr:nvSpPr>
      <xdr:spPr>
        <a:xfrm>
          <a:off x="8896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990B92E-97F1-4B44-918F-68F3059FCF84}"/>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3319704A-C4A2-4277-89DB-3F7DB9A17847}"/>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41A4A61-275A-4AAB-869F-1A22EC8D5611}"/>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0DFE854-CBB8-4322-BF14-B82364B9240E}"/>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CFA2308B-A231-4767-8765-298A2C537FFE}"/>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9C6D904-CC9B-4B6E-8838-B42BFBC83E89}"/>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F590F87-56F0-4507-85D6-DA4D987232F4}"/>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35595FF-EFC8-458D-8F9D-53F9C6ADA430}"/>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650E55B-E9CD-41EA-8204-1C3130C18712}"/>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56A770F4-F82D-48E0-9ED4-3911FB174952}"/>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9203449C-F8CA-4480-A2A1-7F7BB279A766}"/>
            </a:ext>
          </a:extLst>
        </xdr:cNvPr>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7E82DD06-0ADB-4065-8727-5C96DAFAB2D9}"/>
            </a:ext>
          </a:extLst>
        </xdr:cNvPr>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749BD9C8-3588-4258-9782-879CC81390DE}"/>
            </a:ext>
          </a:extLst>
        </xdr:cNvPr>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983A975C-A1ED-49F8-B40C-A3F0E3278C4B}"/>
            </a:ext>
          </a:extLst>
        </xdr:cNvPr>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6BEF41E-9CCF-4173-A659-E2B984C672A8}"/>
            </a:ext>
          </a:extLst>
        </xdr:cNvPr>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252E19CC-C136-42FD-867A-19106F3AC0A6}"/>
            </a:ext>
          </a:extLst>
        </xdr:cNvPr>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527EB68A-4D39-4C9C-B2B6-11E34A2261F3}"/>
            </a:ext>
          </a:extLst>
        </xdr:cNvPr>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88EC5CA6-0290-4032-82E5-DF58AB87F121}"/>
            </a:ext>
          </a:extLst>
        </xdr:cNvPr>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3CD5E7CC-59BB-40FB-8AEC-B69638162E55}"/>
            </a:ext>
          </a:extLst>
        </xdr:cNvPr>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5C1A89D8-1734-4269-96CF-715CB478EA82}"/>
            </a:ext>
          </a:extLst>
        </xdr:cNvPr>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678A1A59-1E7A-4689-AD3E-6316B3AA792D}"/>
            </a:ext>
          </a:extLst>
        </xdr:cNvPr>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C60B67F1-E8E5-4A73-B425-A01BC3DB3CF9}"/>
            </a:ext>
          </a:extLst>
        </xdr:cNvPr>
        <xdr:cNvSpPr txBox="1"/>
      </xdr:nvSpPr>
      <xdr:spPr>
        <a:xfrm>
          <a:off x="5777426"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ED2DCEB-F5A1-44AC-B353-B4349D2F301C}"/>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4F63F9C6-2F91-4340-A0C2-85374AE1162A}"/>
            </a:ext>
          </a:extLst>
        </xdr:cNvPr>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C90CEDA-C364-4E27-9BF1-DFA2BD21EF4F}"/>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5ADF63C-5667-47DA-BA15-CF6285B11EFF}"/>
            </a:ext>
          </a:extLst>
        </xdr:cNvPr>
        <xdr:cNvCxnSpPr/>
      </xdr:nvCxnSpPr>
      <xdr:spPr>
        <a:xfrm flipV="1">
          <a:off x="9952990"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5DC328B1-47DF-4302-BB2B-B1C61EDB1F41}"/>
            </a:ext>
          </a:extLst>
        </xdr:cNvPr>
        <xdr:cNvSpPr txBox="1"/>
      </xdr:nvSpPr>
      <xdr:spPr>
        <a:xfrm>
          <a:off x="9991725"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7276D4D3-CCDA-4F1A-B5C8-7A4AD256FC76}"/>
            </a:ext>
          </a:extLst>
        </xdr:cNvPr>
        <xdr:cNvCxnSpPr/>
      </xdr:nvCxnSpPr>
      <xdr:spPr>
        <a:xfrm>
          <a:off x="9874250" y="149111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47484961-E4CE-48D8-8108-00E2A36EC5E9}"/>
            </a:ext>
          </a:extLst>
        </xdr:cNvPr>
        <xdr:cNvSpPr txBox="1"/>
      </xdr:nvSpPr>
      <xdr:spPr>
        <a:xfrm>
          <a:off x="9991725"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2751CBA6-290F-46C1-871D-0501F1B9620A}"/>
            </a:ext>
          </a:extLst>
        </xdr:cNvPr>
        <xdr:cNvCxnSpPr/>
      </xdr:nvCxnSpPr>
      <xdr:spPr>
        <a:xfrm>
          <a:off x="9874250" y="133591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45EF57FE-1523-4565-AA46-7B2319A3FBB8}"/>
            </a:ext>
          </a:extLst>
        </xdr:cNvPr>
        <xdr:cNvSpPr txBox="1"/>
      </xdr:nvSpPr>
      <xdr:spPr>
        <a:xfrm>
          <a:off x="9991725"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A1EC4076-5387-4131-9527-41E8C3A6B463}"/>
            </a:ext>
          </a:extLst>
        </xdr:cNvPr>
        <xdr:cNvSpPr/>
      </xdr:nvSpPr>
      <xdr:spPr>
        <a:xfrm>
          <a:off x="9912350" y="146369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1A818BCA-8391-4777-B8E9-CC8CA65D4908}"/>
            </a:ext>
          </a:extLst>
        </xdr:cNvPr>
        <xdr:cNvSpPr/>
      </xdr:nvSpPr>
      <xdr:spPr>
        <a:xfrm>
          <a:off x="911225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D6C56452-7EE4-4686-BF70-B9CB43091FFF}"/>
            </a:ext>
          </a:extLst>
        </xdr:cNvPr>
        <xdr:cNvSpPr/>
      </xdr:nvSpPr>
      <xdr:spPr>
        <a:xfrm>
          <a:off x="8270875" y="1466848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BA4FF87D-1E5D-4496-9346-6B04FC593EEC}"/>
            </a:ext>
          </a:extLst>
        </xdr:cNvPr>
        <xdr:cNvSpPr/>
      </xdr:nvSpPr>
      <xdr:spPr>
        <a:xfrm>
          <a:off x="7419975"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379AB898-4C0F-45D7-A231-153E8F10BAF4}"/>
            </a:ext>
          </a:extLst>
        </xdr:cNvPr>
        <xdr:cNvSpPr/>
      </xdr:nvSpPr>
      <xdr:spPr>
        <a:xfrm>
          <a:off x="65786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BE65E1D-8A43-4506-B461-66F91187E6BA}"/>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AD7503E-3C70-4189-BDEF-2439BE697074}"/>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3CA173C-144F-44A1-9166-29D0B0780D5F}"/>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BC6CCB4-25CC-4B18-BED1-3BDB39D74679}"/>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0394E24-7116-4E09-B89D-1B2BBD1E31A0}"/>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16528</xdr:rowOff>
    </xdr:from>
    <xdr:to>
      <xdr:col>55</xdr:col>
      <xdr:colOff>50800</xdr:colOff>
      <xdr:row>85</xdr:row>
      <xdr:rowOff>118128</xdr:rowOff>
    </xdr:to>
    <xdr:sp macro="" textlink="">
      <xdr:nvSpPr>
        <xdr:cNvPr id="358" name="楕円 357">
          <a:extLst>
            <a:ext uri="{FF2B5EF4-FFF2-40B4-BE49-F238E27FC236}">
              <a16:creationId xmlns:a16="http://schemas.microsoft.com/office/drawing/2014/main" id="{EF499617-F82A-439D-AE57-73F00D31972B}"/>
            </a:ext>
          </a:extLst>
        </xdr:cNvPr>
        <xdr:cNvSpPr/>
      </xdr:nvSpPr>
      <xdr:spPr>
        <a:xfrm>
          <a:off x="9912350" y="1458977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39405</xdr:rowOff>
    </xdr:from>
    <xdr:ext cx="469744" cy="259045"/>
    <xdr:sp macro="" textlink="">
      <xdr:nvSpPr>
        <xdr:cNvPr id="359" name="【公営住宅】&#10;一人当たり面積該当値テキスト">
          <a:extLst>
            <a:ext uri="{FF2B5EF4-FFF2-40B4-BE49-F238E27FC236}">
              <a16:creationId xmlns:a16="http://schemas.microsoft.com/office/drawing/2014/main" id="{AA9AAE86-1C6E-456D-A9EF-7DBEB7680B75}"/>
            </a:ext>
          </a:extLst>
        </xdr:cNvPr>
        <xdr:cNvSpPr txBox="1"/>
      </xdr:nvSpPr>
      <xdr:spPr>
        <a:xfrm>
          <a:off x="9991725" y="1444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60" name="楕円 359">
          <a:extLst>
            <a:ext uri="{FF2B5EF4-FFF2-40B4-BE49-F238E27FC236}">
              <a16:creationId xmlns:a16="http://schemas.microsoft.com/office/drawing/2014/main" id="{9C74EEE5-3395-42FE-8501-A5C3774A1F6D}"/>
            </a:ext>
          </a:extLst>
        </xdr:cNvPr>
        <xdr:cNvSpPr/>
      </xdr:nvSpPr>
      <xdr:spPr>
        <a:xfrm>
          <a:off x="911225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67328</xdr:rowOff>
    </xdr:to>
    <xdr:cxnSp macro="">
      <xdr:nvCxnSpPr>
        <xdr:cNvPr id="361" name="直線コネクタ 360">
          <a:extLst>
            <a:ext uri="{FF2B5EF4-FFF2-40B4-BE49-F238E27FC236}">
              <a16:creationId xmlns:a16="http://schemas.microsoft.com/office/drawing/2014/main" id="{CE34A991-EC0E-42A4-913A-BEB3CECA2F5F}"/>
            </a:ext>
          </a:extLst>
        </xdr:cNvPr>
        <xdr:cNvCxnSpPr/>
      </xdr:nvCxnSpPr>
      <xdr:spPr>
        <a:xfrm>
          <a:off x="9163050" y="14634211"/>
          <a:ext cx="790575"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8201</xdr:rowOff>
    </xdr:from>
    <xdr:to>
      <xdr:col>46</xdr:col>
      <xdr:colOff>38100</xdr:colOff>
      <xdr:row>85</xdr:row>
      <xdr:rowOff>109801</xdr:rowOff>
    </xdr:to>
    <xdr:sp macro="" textlink="">
      <xdr:nvSpPr>
        <xdr:cNvPr id="362" name="楕円 361">
          <a:extLst>
            <a:ext uri="{FF2B5EF4-FFF2-40B4-BE49-F238E27FC236}">
              <a16:creationId xmlns:a16="http://schemas.microsoft.com/office/drawing/2014/main" id="{897AAF0C-E48E-4792-8EC4-C27138E1748E}"/>
            </a:ext>
          </a:extLst>
        </xdr:cNvPr>
        <xdr:cNvSpPr/>
      </xdr:nvSpPr>
      <xdr:spPr>
        <a:xfrm>
          <a:off x="8270875" y="145814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59001</xdr:rowOff>
    </xdr:from>
    <xdr:to>
      <xdr:col>50</xdr:col>
      <xdr:colOff>114300</xdr:colOff>
      <xdr:row>85</xdr:row>
      <xdr:rowOff>60961</xdr:rowOff>
    </xdr:to>
    <xdr:cxnSp macro="">
      <xdr:nvCxnSpPr>
        <xdr:cNvPr id="363" name="直線コネクタ 362">
          <a:extLst>
            <a:ext uri="{FF2B5EF4-FFF2-40B4-BE49-F238E27FC236}">
              <a16:creationId xmlns:a16="http://schemas.microsoft.com/office/drawing/2014/main" id="{880D9A4E-6CAA-4D42-8657-83E976694ED3}"/>
            </a:ext>
          </a:extLst>
        </xdr:cNvPr>
        <xdr:cNvCxnSpPr/>
      </xdr:nvCxnSpPr>
      <xdr:spPr>
        <a:xfrm>
          <a:off x="8321675" y="14632251"/>
          <a:ext cx="841375"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163649</xdr:rowOff>
    </xdr:from>
    <xdr:to>
      <xdr:col>41</xdr:col>
      <xdr:colOff>101600</xdr:colOff>
      <xdr:row>85</xdr:row>
      <xdr:rowOff>93799</xdr:rowOff>
    </xdr:to>
    <xdr:sp macro="" textlink="">
      <xdr:nvSpPr>
        <xdr:cNvPr id="364" name="楕円 363">
          <a:extLst>
            <a:ext uri="{FF2B5EF4-FFF2-40B4-BE49-F238E27FC236}">
              <a16:creationId xmlns:a16="http://schemas.microsoft.com/office/drawing/2014/main" id="{20F0D487-0324-4361-A946-5591010F510A}"/>
            </a:ext>
          </a:extLst>
        </xdr:cNvPr>
        <xdr:cNvSpPr/>
      </xdr:nvSpPr>
      <xdr:spPr>
        <a:xfrm>
          <a:off x="7419975"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42999</xdr:rowOff>
    </xdr:from>
    <xdr:to>
      <xdr:col>45</xdr:col>
      <xdr:colOff>177800</xdr:colOff>
      <xdr:row>85</xdr:row>
      <xdr:rowOff>59001</xdr:rowOff>
    </xdr:to>
    <xdr:cxnSp macro="">
      <xdr:nvCxnSpPr>
        <xdr:cNvPr id="365" name="直線コネクタ 364">
          <a:extLst>
            <a:ext uri="{FF2B5EF4-FFF2-40B4-BE49-F238E27FC236}">
              <a16:creationId xmlns:a16="http://schemas.microsoft.com/office/drawing/2014/main" id="{AE6A0FEA-05FB-421B-9E69-5ED8D79AAB46}"/>
            </a:ext>
          </a:extLst>
        </xdr:cNvPr>
        <xdr:cNvCxnSpPr/>
      </xdr:nvCxnSpPr>
      <xdr:spPr>
        <a:xfrm>
          <a:off x="7470775" y="14616249"/>
          <a:ext cx="850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165119</xdr:rowOff>
    </xdr:from>
    <xdr:to>
      <xdr:col>36</xdr:col>
      <xdr:colOff>165100</xdr:colOff>
      <xdr:row>85</xdr:row>
      <xdr:rowOff>95269</xdr:rowOff>
    </xdr:to>
    <xdr:sp macro="" textlink="">
      <xdr:nvSpPr>
        <xdr:cNvPr id="366" name="楕円 365">
          <a:extLst>
            <a:ext uri="{FF2B5EF4-FFF2-40B4-BE49-F238E27FC236}">
              <a16:creationId xmlns:a16="http://schemas.microsoft.com/office/drawing/2014/main" id="{B6B483C9-A946-45F3-BDED-4C261014FC32}"/>
            </a:ext>
          </a:extLst>
        </xdr:cNvPr>
        <xdr:cNvSpPr/>
      </xdr:nvSpPr>
      <xdr:spPr>
        <a:xfrm>
          <a:off x="6578600" y="145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42999</xdr:rowOff>
    </xdr:from>
    <xdr:to>
      <xdr:col>41</xdr:col>
      <xdr:colOff>50800</xdr:colOff>
      <xdr:row>85</xdr:row>
      <xdr:rowOff>44469</xdr:rowOff>
    </xdr:to>
    <xdr:cxnSp macro="">
      <xdr:nvCxnSpPr>
        <xdr:cNvPr id="367" name="直線コネクタ 366">
          <a:extLst>
            <a:ext uri="{FF2B5EF4-FFF2-40B4-BE49-F238E27FC236}">
              <a16:creationId xmlns:a16="http://schemas.microsoft.com/office/drawing/2014/main" id="{D29771B6-333C-4DA4-839E-735A5ED88A51}"/>
            </a:ext>
          </a:extLst>
        </xdr:cNvPr>
        <xdr:cNvCxnSpPr/>
      </xdr:nvCxnSpPr>
      <xdr:spPr>
        <a:xfrm flipV="1">
          <a:off x="6629400" y="14616249"/>
          <a:ext cx="841375"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39595679-62E2-452C-A409-2FD7524CB321}"/>
            </a:ext>
          </a:extLst>
        </xdr:cNvPr>
        <xdr:cNvSpPr txBox="1"/>
      </xdr:nvSpPr>
      <xdr:spPr>
        <a:xfrm>
          <a:off x="8925002"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E57E936B-8EEB-4887-A4DC-695CE5D0D88F}"/>
            </a:ext>
          </a:extLst>
        </xdr:cNvPr>
        <xdr:cNvSpPr txBox="1"/>
      </xdr:nvSpPr>
      <xdr:spPr>
        <a:xfrm>
          <a:off x="80963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382FAB23-0C0F-445F-9B5B-6EBD36F00A73}"/>
            </a:ext>
          </a:extLst>
        </xdr:cNvPr>
        <xdr:cNvSpPr txBox="1"/>
      </xdr:nvSpPr>
      <xdr:spPr>
        <a:xfrm>
          <a:off x="724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id="{E194122E-8671-4731-9C5E-4E556A3498D4}"/>
            </a:ext>
          </a:extLst>
        </xdr:cNvPr>
        <xdr:cNvSpPr txBox="1"/>
      </xdr:nvSpPr>
      <xdr:spPr>
        <a:xfrm>
          <a:off x="6404052"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128288</xdr:rowOff>
    </xdr:from>
    <xdr:ext cx="469744" cy="259045"/>
    <xdr:sp macro="" textlink="">
      <xdr:nvSpPr>
        <xdr:cNvPr id="372" name="n_1mainValue【公営住宅】&#10;一人当たり面積">
          <a:extLst>
            <a:ext uri="{FF2B5EF4-FFF2-40B4-BE49-F238E27FC236}">
              <a16:creationId xmlns:a16="http://schemas.microsoft.com/office/drawing/2014/main" id="{56232FBE-588A-46F9-8D80-8D666E1B7282}"/>
            </a:ext>
          </a:extLst>
        </xdr:cNvPr>
        <xdr:cNvSpPr txBox="1"/>
      </xdr:nvSpPr>
      <xdr:spPr>
        <a:xfrm>
          <a:off x="8925002"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126328</xdr:rowOff>
    </xdr:from>
    <xdr:ext cx="469744" cy="259045"/>
    <xdr:sp macro="" textlink="">
      <xdr:nvSpPr>
        <xdr:cNvPr id="373" name="n_2mainValue【公営住宅】&#10;一人当たり面積">
          <a:extLst>
            <a:ext uri="{FF2B5EF4-FFF2-40B4-BE49-F238E27FC236}">
              <a16:creationId xmlns:a16="http://schemas.microsoft.com/office/drawing/2014/main" id="{9CC90C5A-EF5C-42C0-AB5B-607FCABBFEC5}"/>
            </a:ext>
          </a:extLst>
        </xdr:cNvPr>
        <xdr:cNvSpPr txBox="1"/>
      </xdr:nvSpPr>
      <xdr:spPr>
        <a:xfrm>
          <a:off x="8096327" y="1435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110326</xdr:rowOff>
    </xdr:from>
    <xdr:ext cx="469744" cy="259045"/>
    <xdr:sp macro="" textlink="">
      <xdr:nvSpPr>
        <xdr:cNvPr id="374" name="n_3mainValue【公営住宅】&#10;一人当たり面積">
          <a:extLst>
            <a:ext uri="{FF2B5EF4-FFF2-40B4-BE49-F238E27FC236}">
              <a16:creationId xmlns:a16="http://schemas.microsoft.com/office/drawing/2014/main" id="{04D11617-B711-473B-89F0-361BF10A34ED}"/>
            </a:ext>
          </a:extLst>
        </xdr:cNvPr>
        <xdr:cNvSpPr txBox="1"/>
      </xdr:nvSpPr>
      <xdr:spPr>
        <a:xfrm>
          <a:off x="7245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111796</xdr:rowOff>
    </xdr:from>
    <xdr:ext cx="469744" cy="259045"/>
    <xdr:sp macro="" textlink="">
      <xdr:nvSpPr>
        <xdr:cNvPr id="375" name="n_4mainValue【公営住宅】&#10;一人当たり面積">
          <a:extLst>
            <a:ext uri="{FF2B5EF4-FFF2-40B4-BE49-F238E27FC236}">
              <a16:creationId xmlns:a16="http://schemas.microsoft.com/office/drawing/2014/main" id="{547AA528-1A33-4C6B-8B42-40DFACCDAD21}"/>
            </a:ext>
          </a:extLst>
        </xdr:cNvPr>
        <xdr:cNvSpPr txBox="1"/>
      </xdr:nvSpPr>
      <xdr:spPr>
        <a:xfrm>
          <a:off x="6404052" y="1434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D6EB11A-1B24-43B8-81E7-78D65311EC28}"/>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A17C035-DE50-4733-9D6E-4ABE2FF8BEB0}"/>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925BFA1-4BA3-4659-8BF1-FDA45B9A6172}"/>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6312C01-5B12-4474-A851-1EF36916229B}"/>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92F48C1-D656-4696-B2C0-75C990442238}"/>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B62B163-F7E9-4C06-A755-9D68F6F74A83}"/>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665408B-A7DE-4F47-A700-2C4862F44EF1}"/>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0140371-D20A-4491-ABF2-B1FF76745D1B}"/>
            </a:ext>
          </a:extLst>
        </xdr:cNvPr>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F517795-52DB-407E-BFDC-9F840DB4AFA8}"/>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6223F76-6732-4A9D-8808-A057CBF2EBF8}"/>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DF5D8BA-4928-43B4-BEF0-F45FE47C94CA}"/>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64C8871-F7DC-4EE3-9257-57714220D12F}"/>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ADDFDBF-0787-45FD-BADE-0C25CF824711}"/>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E2BD48C-23B3-4260-91F1-680BC3AF39D8}"/>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0EBBEB3-8DC2-4045-828F-EE365CAE3332}"/>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BE98686-458E-47D1-B335-5EB77EC95CD0}"/>
            </a:ext>
          </a:extLst>
        </xdr:cNvPr>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D489396-C6E5-4EB0-A405-C08E3882173C}"/>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ED560D1-036E-4836-8D8F-BDDAB70B3770}"/>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667D5EB-6309-41CE-A9AF-97FF6D6B68EA}"/>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945666EB-B304-4357-8440-AB60DF65CF7F}"/>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0FE1654-E7F3-4D05-847C-98F4CD264A05}"/>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238337B-88D8-4F62-B558-AC3399026798}"/>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D97597A-285B-4B25-8317-5443095CAEAA}"/>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2E85C13-2E3B-4A06-BBEC-B85CCE1727BF}"/>
            </a:ext>
          </a:extLst>
        </xdr:cNvPr>
        <xdr:cNvSpPr/>
      </xdr:nvSpPr>
      <xdr:spPr>
        <a:xfrm>
          <a:off x="11826875" y="533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DCF764C6-1717-4E45-81F5-F11BA482BCA5}"/>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7DD0FF5E-AFC4-47FE-8061-CE790F72C2DD}"/>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5345E71E-1453-493E-85C6-5BC115F446BC}"/>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10C95BA6-372E-4AB6-AA79-2435F8AD4A2B}"/>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989EC0D9-6D00-44A2-B133-A2CA7F042449}"/>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B3F02969-4C44-4888-9A3D-42B9B5585255}"/>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C4D92158-C0AA-4EE1-9A12-03401AFE2D28}"/>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E80B091D-8F73-4EAE-A9C8-E14B8AC21504}"/>
            </a:ext>
          </a:extLst>
        </xdr:cNvPr>
        <xdr:cNvSpPr/>
      </xdr:nvSpPr>
      <xdr:spPr>
        <a:xfrm>
          <a:off x="173736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A38C8E62-1769-42B4-9DB1-9299C23A35C9}"/>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CD2EA8E-B92F-4CA1-9441-9CDD7DE8F6F8}"/>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34BB79C9-EEB4-42DD-B18F-A445CD9E3DC4}"/>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BEA5D103-6632-4876-B13D-9B9B1912301A}"/>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BA3DBFD5-68AE-407A-9E75-6B6D7FE18241}"/>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8FB0B3F3-03C7-47FA-9C11-5D6F14FE3E2B}"/>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5738F91-43BE-4E15-B51F-47E86CC01897}"/>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C80BEFE3-5A52-47FC-A10F-F7E53AAB9870}"/>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2B15AC47-5476-49F2-9467-9633ED05FBA4}"/>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B306505B-DA6E-4E55-89DD-29B0E264AABC}"/>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83A80575-312C-4F9D-ABF8-76A4CC878932}"/>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182172FE-262F-4FE3-911E-305101773CF9}"/>
            </a:ext>
          </a:extLst>
        </xdr:cNvPr>
        <xdr:cNvCxnSpPr/>
      </xdr:nvCxnSpPr>
      <xdr:spPr>
        <a:xfrm>
          <a:off x="11826875"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5E26033B-44D9-44AB-8D3B-DC0E172B9258}"/>
            </a:ext>
          </a:extLst>
        </xdr:cNvPr>
        <xdr:cNvSpPr txBox="1"/>
      </xdr:nvSpPr>
      <xdr:spPr>
        <a:xfrm>
          <a:off x="113882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5F628503-0D6B-4547-BB8C-271B2AFEF83C}"/>
            </a:ext>
          </a:extLst>
        </xdr:cNvPr>
        <xdr:cNvCxnSpPr/>
      </xdr:nvCxnSpPr>
      <xdr:spPr>
        <a:xfrm>
          <a:off x="11826875"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68C2AD41-FD0B-4B7B-A561-87880900B0CA}"/>
            </a:ext>
          </a:extLst>
        </xdr:cNvPr>
        <xdr:cNvSpPr txBox="1"/>
      </xdr:nvSpPr>
      <xdr:spPr>
        <a:xfrm>
          <a:off x="1144286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EA0D798F-70E6-4EDA-8A94-B5DC4B3A0829}"/>
            </a:ext>
          </a:extLst>
        </xdr:cNvPr>
        <xdr:cNvCxnSpPr/>
      </xdr:nvCxnSpPr>
      <xdr:spPr>
        <a:xfrm>
          <a:off x="11826875"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1E1B6049-4243-41E8-A707-56AD57EBCA20}"/>
            </a:ext>
          </a:extLst>
        </xdr:cNvPr>
        <xdr:cNvSpPr txBox="1"/>
      </xdr:nvSpPr>
      <xdr:spPr>
        <a:xfrm>
          <a:off x="1144286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7A44B073-6C9A-4538-AB95-4AADA48717D0}"/>
            </a:ext>
          </a:extLst>
        </xdr:cNvPr>
        <xdr:cNvCxnSpPr/>
      </xdr:nvCxnSpPr>
      <xdr:spPr>
        <a:xfrm>
          <a:off x="11826875"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11699E9B-A498-430A-B051-8C21310F2C89}"/>
            </a:ext>
          </a:extLst>
        </xdr:cNvPr>
        <xdr:cNvSpPr txBox="1"/>
      </xdr:nvSpPr>
      <xdr:spPr>
        <a:xfrm>
          <a:off x="1144286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A8657F3B-E4F0-4EFC-BEC1-1DD056388D9D}"/>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A413BCEA-1197-4FE9-876D-D64725176975}"/>
            </a:ext>
          </a:extLst>
        </xdr:cNvPr>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273423E6-FF63-4567-82C2-318599B93EE7}"/>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30" name="直線コネクタ 429">
          <a:extLst>
            <a:ext uri="{FF2B5EF4-FFF2-40B4-BE49-F238E27FC236}">
              <a16:creationId xmlns:a16="http://schemas.microsoft.com/office/drawing/2014/main" id="{9FBDCB5B-F63F-4285-B585-A73A318112F4}"/>
            </a:ext>
          </a:extLst>
        </xdr:cNvPr>
        <xdr:cNvCxnSpPr/>
      </xdr:nvCxnSpPr>
      <xdr:spPr>
        <a:xfrm flipV="1">
          <a:off x="15509239"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9904236-64E9-4A16-B21F-3E73D7D868E1}"/>
            </a:ext>
          </a:extLst>
        </xdr:cNvPr>
        <xdr:cNvSpPr txBox="1"/>
      </xdr:nvSpPr>
      <xdr:spPr>
        <a:xfrm>
          <a:off x="15547975"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32" name="直線コネクタ 431">
          <a:extLst>
            <a:ext uri="{FF2B5EF4-FFF2-40B4-BE49-F238E27FC236}">
              <a16:creationId xmlns:a16="http://schemas.microsoft.com/office/drawing/2014/main" id="{AE74FFDF-70D2-4AB4-B1E0-58B2EF3CA031}"/>
            </a:ext>
          </a:extLst>
        </xdr:cNvPr>
        <xdr:cNvCxnSpPr/>
      </xdr:nvCxnSpPr>
      <xdr:spPr>
        <a:xfrm>
          <a:off x="15420975" y="107167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BD8AFE11-A5A2-41DB-AEF6-DFD11AC38465}"/>
            </a:ext>
          </a:extLst>
        </xdr:cNvPr>
        <xdr:cNvSpPr txBox="1"/>
      </xdr:nvSpPr>
      <xdr:spPr>
        <a:xfrm>
          <a:off x="15547975"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4" name="直線コネクタ 433">
          <a:extLst>
            <a:ext uri="{FF2B5EF4-FFF2-40B4-BE49-F238E27FC236}">
              <a16:creationId xmlns:a16="http://schemas.microsoft.com/office/drawing/2014/main" id="{563D1B98-89F5-48C6-9C97-3317BCDDEA5C}"/>
            </a:ext>
          </a:extLst>
        </xdr:cNvPr>
        <xdr:cNvCxnSpPr/>
      </xdr:nvCxnSpPr>
      <xdr:spPr>
        <a:xfrm>
          <a:off x="15420975" y="95029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896C788B-57E9-4155-9E0D-21DD55F1F624}"/>
            </a:ext>
          </a:extLst>
        </xdr:cNvPr>
        <xdr:cNvSpPr txBox="1"/>
      </xdr:nvSpPr>
      <xdr:spPr>
        <a:xfrm>
          <a:off x="15547975"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36" name="フローチャート: 判断 435">
          <a:extLst>
            <a:ext uri="{FF2B5EF4-FFF2-40B4-BE49-F238E27FC236}">
              <a16:creationId xmlns:a16="http://schemas.microsoft.com/office/drawing/2014/main" id="{74BD04BD-95DF-40AF-9DE1-5F5D6718EC2A}"/>
            </a:ext>
          </a:extLst>
        </xdr:cNvPr>
        <xdr:cNvSpPr/>
      </xdr:nvSpPr>
      <xdr:spPr>
        <a:xfrm>
          <a:off x="15459075"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7" name="フローチャート: 判断 436">
          <a:extLst>
            <a:ext uri="{FF2B5EF4-FFF2-40B4-BE49-F238E27FC236}">
              <a16:creationId xmlns:a16="http://schemas.microsoft.com/office/drawing/2014/main" id="{EA4C4249-C65C-448D-8282-3B4A1003CA94}"/>
            </a:ext>
          </a:extLst>
        </xdr:cNvPr>
        <xdr:cNvSpPr/>
      </xdr:nvSpPr>
      <xdr:spPr>
        <a:xfrm>
          <a:off x="14658975"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438" name="フローチャート: 判断 437">
          <a:extLst>
            <a:ext uri="{FF2B5EF4-FFF2-40B4-BE49-F238E27FC236}">
              <a16:creationId xmlns:a16="http://schemas.microsoft.com/office/drawing/2014/main" id="{BED4D15A-8F8F-488B-83C0-D5ABF63BB1D3}"/>
            </a:ext>
          </a:extLst>
        </xdr:cNvPr>
        <xdr:cNvSpPr/>
      </xdr:nvSpPr>
      <xdr:spPr>
        <a:xfrm>
          <a:off x="138176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439" name="フローチャート: 判断 438">
          <a:extLst>
            <a:ext uri="{FF2B5EF4-FFF2-40B4-BE49-F238E27FC236}">
              <a16:creationId xmlns:a16="http://schemas.microsoft.com/office/drawing/2014/main" id="{816F32D9-D89C-4B1E-81EC-7F0471351220}"/>
            </a:ext>
          </a:extLst>
        </xdr:cNvPr>
        <xdr:cNvSpPr/>
      </xdr:nvSpPr>
      <xdr:spPr>
        <a:xfrm>
          <a:off x="12976225" y="100830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440" name="フローチャート: 判断 439">
          <a:extLst>
            <a:ext uri="{FF2B5EF4-FFF2-40B4-BE49-F238E27FC236}">
              <a16:creationId xmlns:a16="http://schemas.microsoft.com/office/drawing/2014/main" id="{665F9CFD-9DA8-440D-A78E-61D5306C0A34}"/>
            </a:ext>
          </a:extLst>
        </xdr:cNvPr>
        <xdr:cNvSpPr/>
      </xdr:nvSpPr>
      <xdr:spPr>
        <a:xfrm>
          <a:off x="12125325"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CB2D99C-966E-4B01-AD24-0484FF5BDD22}"/>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1E5EBE71-89E0-4140-8FC6-B96A64990CC1}"/>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8916DB6B-1B87-43AD-8728-1AA6B0EF37E1}"/>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D5407AB-0AC5-4087-A06B-CD95D17A202E}"/>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BBB5D8E-50C8-4686-8EC5-4DCADCEE5B7B}"/>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72644</xdr:rowOff>
    </xdr:from>
    <xdr:to>
      <xdr:col>85</xdr:col>
      <xdr:colOff>177800</xdr:colOff>
      <xdr:row>58</xdr:row>
      <xdr:rowOff>2794</xdr:rowOff>
    </xdr:to>
    <xdr:sp macro="" textlink="">
      <xdr:nvSpPr>
        <xdr:cNvPr id="446" name="楕円 445">
          <a:extLst>
            <a:ext uri="{FF2B5EF4-FFF2-40B4-BE49-F238E27FC236}">
              <a16:creationId xmlns:a16="http://schemas.microsoft.com/office/drawing/2014/main" id="{0BCC5B22-9B7E-403E-9A5A-E680127D7AE9}"/>
            </a:ext>
          </a:extLst>
        </xdr:cNvPr>
        <xdr:cNvSpPr/>
      </xdr:nvSpPr>
      <xdr:spPr>
        <a:xfrm>
          <a:off x="15459075"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95521</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6F6B92F2-F4ED-41B0-BFA8-5F68B7B929D5}"/>
            </a:ext>
          </a:extLst>
        </xdr:cNvPr>
        <xdr:cNvSpPr txBox="1"/>
      </xdr:nvSpPr>
      <xdr:spPr>
        <a:xfrm>
          <a:off x="15547975" y="969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58928</xdr:rowOff>
    </xdr:from>
    <xdr:to>
      <xdr:col>81</xdr:col>
      <xdr:colOff>101600</xdr:colOff>
      <xdr:row>57</xdr:row>
      <xdr:rowOff>160528</xdr:rowOff>
    </xdr:to>
    <xdr:sp macro="" textlink="">
      <xdr:nvSpPr>
        <xdr:cNvPr id="448" name="楕円 447">
          <a:extLst>
            <a:ext uri="{FF2B5EF4-FFF2-40B4-BE49-F238E27FC236}">
              <a16:creationId xmlns:a16="http://schemas.microsoft.com/office/drawing/2014/main" id="{E553317C-2873-484D-A729-6ED63665A6CD}"/>
            </a:ext>
          </a:extLst>
        </xdr:cNvPr>
        <xdr:cNvSpPr/>
      </xdr:nvSpPr>
      <xdr:spPr>
        <a:xfrm>
          <a:off x="14658975"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109728</xdr:rowOff>
    </xdr:from>
    <xdr:to>
      <xdr:col>85</xdr:col>
      <xdr:colOff>127000</xdr:colOff>
      <xdr:row>57</xdr:row>
      <xdr:rowOff>123444</xdr:rowOff>
    </xdr:to>
    <xdr:cxnSp macro="">
      <xdr:nvCxnSpPr>
        <xdr:cNvPr id="449" name="直線コネクタ 448">
          <a:extLst>
            <a:ext uri="{FF2B5EF4-FFF2-40B4-BE49-F238E27FC236}">
              <a16:creationId xmlns:a16="http://schemas.microsoft.com/office/drawing/2014/main" id="{2E5CDB18-FA59-4C95-AB7E-7DB30D634D11}"/>
            </a:ext>
          </a:extLst>
        </xdr:cNvPr>
        <xdr:cNvCxnSpPr/>
      </xdr:nvCxnSpPr>
      <xdr:spPr>
        <a:xfrm>
          <a:off x="14709775" y="9882378"/>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38354</xdr:rowOff>
    </xdr:from>
    <xdr:to>
      <xdr:col>76</xdr:col>
      <xdr:colOff>165100</xdr:colOff>
      <xdr:row>57</xdr:row>
      <xdr:rowOff>139954</xdr:rowOff>
    </xdr:to>
    <xdr:sp macro="" textlink="">
      <xdr:nvSpPr>
        <xdr:cNvPr id="450" name="楕円 449">
          <a:extLst>
            <a:ext uri="{FF2B5EF4-FFF2-40B4-BE49-F238E27FC236}">
              <a16:creationId xmlns:a16="http://schemas.microsoft.com/office/drawing/2014/main" id="{36927775-F086-4143-9B54-F3315DE18EDE}"/>
            </a:ext>
          </a:extLst>
        </xdr:cNvPr>
        <xdr:cNvSpPr/>
      </xdr:nvSpPr>
      <xdr:spPr>
        <a:xfrm>
          <a:off x="138176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89154</xdr:rowOff>
    </xdr:from>
    <xdr:to>
      <xdr:col>81</xdr:col>
      <xdr:colOff>50800</xdr:colOff>
      <xdr:row>57</xdr:row>
      <xdr:rowOff>109728</xdr:rowOff>
    </xdr:to>
    <xdr:cxnSp macro="">
      <xdr:nvCxnSpPr>
        <xdr:cNvPr id="451" name="直線コネクタ 450">
          <a:extLst>
            <a:ext uri="{FF2B5EF4-FFF2-40B4-BE49-F238E27FC236}">
              <a16:creationId xmlns:a16="http://schemas.microsoft.com/office/drawing/2014/main" id="{C4E13BE2-8F4E-4741-9F4D-33F1D8C38A1A}"/>
            </a:ext>
          </a:extLst>
        </xdr:cNvPr>
        <xdr:cNvCxnSpPr/>
      </xdr:nvCxnSpPr>
      <xdr:spPr>
        <a:xfrm>
          <a:off x="13868400" y="9861804"/>
          <a:ext cx="8413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152654</xdr:rowOff>
    </xdr:from>
    <xdr:to>
      <xdr:col>72</xdr:col>
      <xdr:colOff>38100</xdr:colOff>
      <xdr:row>58</xdr:row>
      <xdr:rowOff>82804</xdr:rowOff>
    </xdr:to>
    <xdr:sp macro="" textlink="">
      <xdr:nvSpPr>
        <xdr:cNvPr id="452" name="楕円 451">
          <a:extLst>
            <a:ext uri="{FF2B5EF4-FFF2-40B4-BE49-F238E27FC236}">
              <a16:creationId xmlns:a16="http://schemas.microsoft.com/office/drawing/2014/main" id="{F7DDC7B0-FAEF-4619-8044-165840FFF629}"/>
            </a:ext>
          </a:extLst>
        </xdr:cNvPr>
        <xdr:cNvSpPr/>
      </xdr:nvSpPr>
      <xdr:spPr>
        <a:xfrm>
          <a:off x="12976225" y="992530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89154</xdr:rowOff>
    </xdr:from>
    <xdr:to>
      <xdr:col>76</xdr:col>
      <xdr:colOff>114300</xdr:colOff>
      <xdr:row>58</xdr:row>
      <xdr:rowOff>32004</xdr:rowOff>
    </xdr:to>
    <xdr:cxnSp macro="">
      <xdr:nvCxnSpPr>
        <xdr:cNvPr id="453" name="直線コネクタ 452">
          <a:extLst>
            <a:ext uri="{FF2B5EF4-FFF2-40B4-BE49-F238E27FC236}">
              <a16:creationId xmlns:a16="http://schemas.microsoft.com/office/drawing/2014/main" id="{B93FE148-72B2-4A50-A197-619B9533F285}"/>
            </a:ext>
          </a:extLst>
        </xdr:cNvPr>
        <xdr:cNvCxnSpPr/>
      </xdr:nvCxnSpPr>
      <xdr:spPr>
        <a:xfrm flipV="1">
          <a:off x="13027025" y="9861804"/>
          <a:ext cx="8413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113792</xdr:rowOff>
    </xdr:from>
    <xdr:to>
      <xdr:col>67</xdr:col>
      <xdr:colOff>101600</xdr:colOff>
      <xdr:row>58</xdr:row>
      <xdr:rowOff>43942</xdr:rowOff>
    </xdr:to>
    <xdr:sp macro="" textlink="">
      <xdr:nvSpPr>
        <xdr:cNvPr id="454" name="楕円 453">
          <a:extLst>
            <a:ext uri="{FF2B5EF4-FFF2-40B4-BE49-F238E27FC236}">
              <a16:creationId xmlns:a16="http://schemas.microsoft.com/office/drawing/2014/main" id="{EBCA983F-FBE6-4E9D-8BD5-37B1B071A806}"/>
            </a:ext>
          </a:extLst>
        </xdr:cNvPr>
        <xdr:cNvSpPr/>
      </xdr:nvSpPr>
      <xdr:spPr>
        <a:xfrm>
          <a:off x="12125325"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164592</xdr:rowOff>
    </xdr:from>
    <xdr:to>
      <xdr:col>71</xdr:col>
      <xdr:colOff>177800</xdr:colOff>
      <xdr:row>58</xdr:row>
      <xdr:rowOff>32004</xdr:rowOff>
    </xdr:to>
    <xdr:cxnSp macro="">
      <xdr:nvCxnSpPr>
        <xdr:cNvPr id="455" name="直線コネクタ 454">
          <a:extLst>
            <a:ext uri="{FF2B5EF4-FFF2-40B4-BE49-F238E27FC236}">
              <a16:creationId xmlns:a16="http://schemas.microsoft.com/office/drawing/2014/main" id="{33D5AB57-CE14-42D2-BF31-A6CD9886CDEB}"/>
            </a:ext>
          </a:extLst>
        </xdr:cNvPr>
        <xdr:cNvCxnSpPr/>
      </xdr:nvCxnSpPr>
      <xdr:spPr>
        <a:xfrm>
          <a:off x="12176125" y="9937242"/>
          <a:ext cx="8509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456" name="n_1aveValue【学校施設】&#10;有形固定資産減価償却率">
          <a:extLst>
            <a:ext uri="{FF2B5EF4-FFF2-40B4-BE49-F238E27FC236}">
              <a16:creationId xmlns:a16="http://schemas.microsoft.com/office/drawing/2014/main" id="{9C32D5EE-2178-434C-A968-0B595CB5E68D}"/>
            </a:ext>
          </a:extLst>
        </xdr:cNvPr>
        <xdr:cNvSpPr txBox="1"/>
      </xdr:nvSpPr>
      <xdr:spPr>
        <a:xfrm>
          <a:off x="14504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457" name="n_2aveValue【学校施設】&#10;有形固定資産減価償却率">
          <a:extLst>
            <a:ext uri="{FF2B5EF4-FFF2-40B4-BE49-F238E27FC236}">
              <a16:creationId xmlns:a16="http://schemas.microsoft.com/office/drawing/2014/main" id="{A3A00EDC-3551-4A20-9075-AE8CCB098517}"/>
            </a:ext>
          </a:extLst>
        </xdr:cNvPr>
        <xdr:cNvSpPr txBox="1"/>
      </xdr:nvSpPr>
      <xdr:spPr>
        <a:xfrm>
          <a:off x="13675369"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458" name="n_3aveValue【学校施設】&#10;有形固定資産減価償却率">
          <a:extLst>
            <a:ext uri="{FF2B5EF4-FFF2-40B4-BE49-F238E27FC236}">
              <a16:creationId xmlns:a16="http://schemas.microsoft.com/office/drawing/2014/main" id="{9BBC772F-0FE8-4136-B827-7EC2B1FCE10B}"/>
            </a:ext>
          </a:extLst>
        </xdr:cNvPr>
        <xdr:cNvSpPr txBox="1"/>
      </xdr:nvSpPr>
      <xdr:spPr>
        <a:xfrm>
          <a:off x="1283399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459" name="n_4aveValue【学校施設】&#10;有形固定資産減価償却率">
          <a:extLst>
            <a:ext uri="{FF2B5EF4-FFF2-40B4-BE49-F238E27FC236}">
              <a16:creationId xmlns:a16="http://schemas.microsoft.com/office/drawing/2014/main" id="{1C373AB8-5B93-464E-A3FE-80B528FB3DC4}"/>
            </a:ext>
          </a:extLst>
        </xdr:cNvPr>
        <xdr:cNvSpPr txBox="1"/>
      </xdr:nvSpPr>
      <xdr:spPr>
        <a:xfrm>
          <a:off x="1198309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5605</xdr:rowOff>
    </xdr:from>
    <xdr:ext cx="405111" cy="259045"/>
    <xdr:sp macro="" textlink="">
      <xdr:nvSpPr>
        <xdr:cNvPr id="460" name="n_1mainValue【学校施設】&#10;有形固定資産減価償却率">
          <a:extLst>
            <a:ext uri="{FF2B5EF4-FFF2-40B4-BE49-F238E27FC236}">
              <a16:creationId xmlns:a16="http://schemas.microsoft.com/office/drawing/2014/main" id="{2DB29D8E-4C0A-4743-A008-5B4D9557A139}"/>
            </a:ext>
          </a:extLst>
        </xdr:cNvPr>
        <xdr:cNvSpPr txBox="1"/>
      </xdr:nvSpPr>
      <xdr:spPr>
        <a:xfrm>
          <a:off x="145040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156481</xdr:rowOff>
    </xdr:from>
    <xdr:ext cx="405111" cy="259045"/>
    <xdr:sp macro="" textlink="">
      <xdr:nvSpPr>
        <xdr:cNvPr id="461" name="n_2mainValue【学校施設】&#10;有形固定資産減価償却率">
          <a:extLst>
            <a:ext uri="{FF2B5EF4-FFF2-40B4-BE49-F238E27FC236}">
              <a16:creationId xmlns:a16="http://schemas.microsoft.com/office/drawing/2014/main" id="{B3B7AB4A-0D7A-422C-9462-9CB8E5ACF95F}"/>
            </a:ext>
          </a:extLst>
        </xdr:cNvPr>
        <xdr:cNvSpPr txBox="1"/>
      </xdr:nvSpPr>
      <xdr:spPr>
        <a:xfrm>
          <a:off x="13675369"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99331</xdr:rowOff>
    </xdr:from>
    <xdr:ext cx="405111" cy="259045"/>
    <xdr:sp macro="" textlink="">
      <xdr:nvSpPr>
        <xdr:cNvPr id="462" name="n_3mainValue【学校施設】&#10;有形固定資産減価償却率">
          <a:extLst>
            <a:ext uri="{FF2B5EF4-FFF2-40B4-BE49-F238E27FC236}">
              <a16:creationId xmlns:a16="http://schemas.microsoft.com/office/drawing/2014/main" id="{5B8B59F6-62AF-4FF8-8FAF-CEE8E8B7F6F3}"/>
            </a:ext>
          </a:extLst>
        </xdr:cNvPr>
        <xdr:cNvSpPr txBox="1"/>
      </xdr:nvSpPr>
      <xdr:spPr>
        <a:xfrm>
          <a:off x="1283399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60469</xdr:rowOff>
    </xdr:from>
    <xdr:ext cx="405111" cy="259045"/>
    <xdr:sp macro="" textlink="">
      <xdr:nvSpPr>
        <xdr:cNvPr id="463" name="n_4mainValue【学校施設】&#10;有形固定資産減価償却率">
          <a:extLst>
            <a:ext uri="{FF2B5EF4-FFF2-40B4-BE49-F238E27FC236}">
              <a16:creationId xmlns:a16="http://schemas.microsoft.com/office/drawing/2014/main" id="{B73893B2-82DD-4BB5-810E-DD0BCC82190F}"/>
            </a:ext>
          </a:extLst>
        </xdr:cNvPr>
        <xdr:cNvSpPr txBox="1"/>
      </xdr:nvSpPr>
      <xdr:spPr>
        <a:xfrm>
          <a:off x="1198309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A0BE54F-C793-4C2C-B13C-75147E1A60A1}"/>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717DC3F1-58EE-4700-8C13-121D33D252BA}"/>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438F4BDB-CEE4-4853-A612-D430C78EB7F7}"/>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2CB453BC-39E9-48B5-BDEC-D538ABC5AC25}"/>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2A5DD20A-19D4-4F3A-83ED-02E418AD15BE}"/>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1C116392-BF0E-4EB7-801D-09FB89C47771}"/>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9D5FADEF-E0D9-4716-9BC6-58AD2D14DB34}"/>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28FC2314-0DE1-4066-8721-DB0D1C805422}"/>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ABDD691A-DAD3-4DFB-8286-DE48F3BE8DC0}"/>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6BBCCCA4-771D-4295-AA75-8EFD2A87D856}"/>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5E21FA81-5F44-4CC1-83AC-57ECBD956671}"/>
            </a:ext>
          </a:extLst>
        </xdr:cNvPr>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86B124FB-C414-4CEA-AA4B-4C22585AE478}"/>
            </a:ext>
          </a:extLst>
        </xdr:cNvPr>
        <xdr:cNvCxnSpPr/>
      </xdr:nvCxnSpPr>
      <xdr:spPr>
        <a:xfrm>
          <a:off x="17373600"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B4D5C966-4710-4392-B340-0C153FAC8C00}"/>
            </a:ext>
          </a:extLst>
        </xdr:cNvPr>
        <xdr:cNvSpPr txBox="1"/>
      </xdr:nvSpPr>
      <xdr:spPr>
        <a:xfrm>
          <a:off x="1693499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2EABDFD5-0996-4C1C-AB19-9C98256C30E6}"/>
            </a:ext>
          </a:extLst>
        </xdr:cNvPr>
        <xdr:cNvCxnSpPr/>
      </xdr:nvCxnSpPr>
      <xdr:spPr>
        <a:xfrm>
          <a:off x="17373600"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CCF8CE82-7114-4F08-8FD5-75226A8FC952}"/>
            </a:ext>
          </a:extLst>
        </xdr:cNvPr>
        <xdr:cNvSpPr txBox="1"/>
      </xdr:nvSpPr>
      <xdr:spPr>
        <a:xfrm>
          <a:off x="1693499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C4B5FD24-669C-4673-9F33-8EA0AE094AEA}"/>
            </a:ext>
          </a:extLst>
        </xdr:cNvPr>
        <xdr:cNvCxnSpPr/>
      </xdr:nvCxnSpPr>
      <xdr:spPr>
        <a:xfrm>
          <a:off x="17373600"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57223CEA-0991-4D4F-A044-471BBB582683}"/>
            </a:ext>
          </a:extLst>
        </xdr:cNvPr>
        <xdr:cNvSpPr txBox="1"/>
      </xdr:nvSpPr>
      <xdr:spPr>
        <a:xfrm>
          <a:off x="1693499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64810CEA-AA2B-42CC-AF3D-73C5A58EBB57}"/>
            </a:ext>
          </a:extLst>
        </xdr:cNvPr>
        <xdr:cNvCxnSpPr/>
      </xdr:nvCxnSpPr>
      <xdr:spPr>
        <a:xfrm>
          <a:off x="17373600"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C95F269B-A568-4395-A482-E3D83674849A}"/>
            </a:ext>
          </a:extLst>
        </xdr:cNvPr>
        <xdr:cNvSpPr txBox="1"/>
      </xdr:nvSpPr>
      <xdr:spPr>
        <a:xfrm>
          <a:off x="1693499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7F7A1515-D7A6-4AD3-95D8-F52A1C44F959}"/>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3BAE1B28-3297-4513-A933-1E7C1ADA27E5}"/>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D0388D9D-6215-4B31-AE0A-1FE0F91CBEE7}"/>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86" name="直線コネクタ 485">
          <a:extLst>
            <a:ext uri="{FF2B5EF4-FFF2-40B4-BE49-F238E27FC236}">
              <a16:creationId xmlns:a16="http://schemas.microsoft.com/office/drawing/2014/main" id="{5713FF2F-FC0C-4562-B151-85A2C53FA799}"/>
            </a:ext>
          </a:extLst>
        </xdr:cNvPr>
        <xdr:cNvCxnSpPr/>
      </xdr:nvCxnSpPr>
      <xdr:spPr>
        <a:xfrm flipV="1">
          <a:off x="210559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7" name="【学校施設】&#10;一人当たり面積最小値テキスト">
          <a:extLst>
            <a:ext uri="{FF2B5EF4-FFF2-40B4-BE49-F238E27FC236}">
              <a16:creationId xmlns:a16="http://schemas.microsoft.com/office/drawing/2014/main" id="{B2FFDE04-A40E-46AD-816F-F230F9F9DAE6}"/>
            </a:ext>
          </a:extLst>
        </xdr:cNvPr>
        <xdr:cNvSpPr txBox="1"/>
      </xdr:nvSpPr>
      <xdr:spPr>
        <a:xfrm>
          <a:off x="210947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8" name="直線コネクタ 487">
          <a:extLst>
            <a:ext uri="{FF2B5EF4-FFF2-40B4-BE49-F238E27FC236}">
              <a16:creationId xmlns:a16="http://schemas.microsoft.com/office/drawing/2014/main" id="{F44D4578-6E39-4243-A43F-BD94550260E1}"/>
            </a:ext>
          </a:extLst>
        </xdr:cNvPr>
        <xdr:cNvCxnSpPr/>
      </xdr:nvCxnSpPr>
      <xdr:spPr>
        <a:xfrm>
          <a:off x="20977225" y="109087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89" name="【学校施設】&#10;一人当たり面積最大値テキスト">
          <a:extLst>
            <a:ext uri="{FF2B5EF4-FFF2-40B4-BE49-F238E27FC236}">
              <a16:creationId xmlns:a16="http://schemas.microsoft.com/office/drawing/2014/main" id="{068E3349-65A8-4A9B-B6F9-9C85B11C03C2}"/>
            </a:ext>
          </a:extLst>
        </xdr:cNvPr>
        <xdr:cNvSpPr txBox="1"/>
      </xdr:nvSpPr>
      <xdr:spPr>
        <a:xfrm>
          <a:off x="210947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90" name="直線コネクタ 489">
          <a:extLst>
            <a:ext uri="{FF2B5EF4-FFF2-40B4-BE49-F238E27FC236}">
              <a16:creationId xmlns:a16="http://schemas.microsoft.com/office/drawing/2014/main" id="{BE7D12A9-1BED-47FA-9841-4DE1C11D63A5}"/>
            </a:ext>
          </a:extLst>
        </xdr:cNvPr>
        <xdr:cNvCxnSpPr/>
      </xdr:nvCxnSpPr>
      <xdr:spPr>
        <a:xfrm>
          <a:off x="20977225" y="950655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491" name="【学校施設】&#10;一人当たり面積平均値テキスト">
          <a:extLst>
            <a:ext uri="{FF2B5EF4-FFF2-40B4-BE49-F238E27FC236}">
              <a16:creationId xmlns:a16="http://schemas.microsoft.com/office/drawing/2014/main" id="{ED85E0F8-8C4F-4E1C-919D-D2879C8D10C1}"/>
            </a:ext>
          </a:extLst>
        </xdr:cNvPr>
        <xdr:cNvSpPr txBox="1"/>
      </xdr:nvSpPr>
      <xdr:spPr>
        <a:xfrm>
          <a:off x="210947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92" name="フローチャート: 判断 491">
          <a:extLst>
            <a:ext uri="{FF2B5EF4-FFF2-40B4-BE49-F238E27FC236}">
              <a16:creationId xmlns:a16="http://schemas.microsoft.com/office/drawing/2014/main" id="{49E29809-E386-471D-9EFC-995DE6FB4886}"/>
            </a:ext>
          </a:extLst>
        </xdr:cNvPr>
        <xdr:cNvSpPr/>
      </xdr:nvSpPr>
      <xdr:spPr>
        <a:xfrm>
          <a:off x="210058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a:extLst>
            <a:ext uri="{FF2B5EF4-FFF2-40B4-BE49-F238E27FC236}">
              <a16:creationId xmlns:a16="http://schemas.microsoft.com/office/drawing/2014/main" id="{DD2B6184-DDBA-4954-B82E-D17DDF00D1FA}"/>
            </a:ext>
          </a:extLst>
        </xdr:cNvPr>
        <xdr:cNvSpPr/>
      </xdr:nvSpPr>
      <xdr:spPr>
        <a:xfrm>
          <a:off x="20215225" y="104990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494" name="フローチャート: 判断 493">
          <a:extLst>
            <a:ext uri="{FF2B5EF4-FFF2-40B4-BE49-F238E27FC236}">
              <a16:creationId xmlns:a16="http://schemas.microsoft.com/office/drawing/2014/main" id="{13261760-4C01-4D36-BB67-C0E7B5FED226}"/>
            </a:ext>
          </a:extLst>
        </xdr:cNvPr>
        <xdr:cNvSpPr/>
      </xdr:nvSpPr>
      <xdr:spPr>
        <a:xfrm>
          <a:off x="19364325"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495" name="フローチャート: 判断 494">
          <a:extLst>
            <a:ext uri="{FF2B5EF4-FFF2-40B4-BE49-F238E27FC236}">
              <a16:creationId xmlns:a16="http://schemas.microsoft.com/office/drawing/2014/main" id="{A5DA2668-9FBB-4670-A90C-A2F041B3D6D8}"/>
            </a:ext>
          </a:extLst>
        </xdr:cNvPr>
        <xdr:cNvSpPr/>
      </xdr:nvSpPr>
      <xdr:spPr>
        <a:xfrm>
          <a:off x="1852295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496" name="フローチャート: 判断 495">
          <a:extLst>
            <a:ext uri="{FF2B5EF4-FFF2-40B4-BE49-F238E27FC236}">
              <a16:creationId xmlns:a16="http://schemas.microsoft.com/office/drawing/2014/main" id="{48DAB710-39D8-4AF1-BB5F-57BB5ED22CD2}"/>
            </a:ext>
          </a:extLst>
        </xdr:cNvPr>
        <xdr:cNvSpPr/>
      </xdr:nvSpPr>
      <xdr:spPr>
        <a:xfrm>
          <a:off x="17681575" y="1048491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A72501F-CB4C-49A4-BAB2-025A40B6E6ED}"/>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8EF490BC-BD91-4E6A-8B78-2AF9A3E8A809}"/>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C937DAF-900C-4EBB-BB4D-EC000D7156C1}"/>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A8383FB-C25B-4CC5-9600-6AB0DFAE674A}"/>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DB77597-34C5-4788-AD65-D3A976697029}"/>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154025</xdr:rowOff>
    </xdr:from>
    <xdr:to>
      <xdr:col>116</xdr:col>
      <xdr:colOff>114300</xdr:colOff>
      <xdr:row>61</xdr:row>
      <xdr:rowOff>84175</xdr:rowOff>
    </xdr:to>
    <xdr:sp macro="" textlink="">
      <xdr:nvSpPr>
        <xdr:cNvPr id="502" name="楕円 501">
          <a:extLst>
            <a:ext uri="{FF2B5EF4-FFF2-40B4-BE49-F238E27FC236}">
              <a16:creationId xmlns:a16="http://schemas.microsoft.com/office/drawing/2014/main" id="{9B1739ED-E49F-4DF3-99F8-4350C70E5236}"/>
            </a:ext>
          </a:extLst>
        </xdr:cNvPr>
        <xdr:cNvSpPr/>
      </xdr:nvSpPr>
      <xdr:spPr>
        <a:xfrm>
          <a:off x="21005800" y="104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5452</xdr:rowOff>
    </xdr:from>
    <xdr:ext cx="469744" cy="259045"/>
    <xdr:sp macro="" textlink="">
      <xdr:nvSpPr>
        <xdr:cNvPr id="503" name="【学校施設】&#10;一人当たり面積該当値テキスト">
          <a:extLst>
            <a:ext uri="{FF2B5EF4-FFF2-40B4-BE49-F238E27FC236}">
              <a16:creationId xmlns:a16="http://schemas.microsoft.com/office/drawing/2014/main" id="{4ED45491-0739-4E05-8A2D-FAC05D61BA92}"/>
            </a:ext>
          </a:extLst>
        </xdr:cNvPr>
        <xdr:cNvSpPr txBox="1"/>
      </xdr:nvSpPr>
      <xdr:spPr>
        <a:xfrm>
          <a:off x="21094700" y="1029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162713</xdr:rowOff>
    </xdr:from>
    <xdr:to>
      <xdr:col>112</xdr:col>
      <xdr:colOff>38100</xdr:colOff>
      <xdr:row>61</xdr:row>
      <xdr:rowOff>92863</xdr:rowOff>
    </xdr:to>
    <xdr:sp macro="" textlink="">
      <xdr:nvSpPr>
        <xdr:cNvPr id="504" name="楕円 503">
          <a:extLst>
            <a:ext uri="{FF2B5EF4-FFF2-40B4-BE49-F238E27FC236}">
              <a16:creationId xmlns:a16="http://schemas.microsoft.com/office/drawing/2014/main" id="{2BE0BAAB-9046-442D-BF35-43B37B1875A9}"/>
            </a:ext>
          </a:extLst>
        </xdr:cNvPr>
        <xdr:cNvSpPr/>
      </xdr:nvSpPr>
      <xdr:spPr>
        <a:xfrm>
          <a:off x="20215225" y="104497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33375</xdr:rowOff>
    </xdr:from>
    <xdr:to>
      <xdr:col>116</xdr:col>
      <xdr:colOff>63500</xdr:colOff>
      <xdr:row>61</xdr:row>
      <xdr:rowOff>42063</xdr:rowOff>
    </xdr:to>
    <xdr:cxnSp macro="">
      <xdr:nvCxnSpPr>
        <xdr:cNvPr id="505" name="直線コネクタ 504">
          <a:extLst>
            <a:ext uri="{FF2B5EF4-FFF2-40B4-BE49-F238E27FC236}">
              <a16:creationId xmlns:a16="http://schemas.microsoft.com/office/drawing/2014/main" id="{5CDFA85E-865A-4883-8940-B9BB368124E5}"/>
            </a:ext>
          </a:extLst>
        </xdr:cNvPr>
        <xdr:cNvCxnSpPr/>
      </xdr:nvCxnSpPr>
      <xdr:spPr>
        <a:xfrm flipV="1">
          <a:off x="20266025" y="10491825"/>
          <a:ext cx="790575"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154483</xdr:rowOff>
    </xdr:from>
    <xdr:to>
      <xdr:col>107</xdr:col>
      <xdr:colOff>101600</xdr:colOff>
      <xdr:row>61</xdr:row>
      <xdr:rowOff>84633</xdr:rowOff>
    </xdr:to>
    <xdr:sp macro="" textlink="">
      <xdr:nvSpPr>
        <xdr:cNvPr id="506" name="楕円 505">
          <a:extLst>
            <a:ext uri="{FF2B5EF4-FFF2-40B4-BE49-F238E27FC236}">
              <a16:creationId xmlns:a16="http://schemas.microsoft.com/office/drawing/2014/main" id="{D54A7D14-966D-469F-876D-A49283C5E3D7}"/>
            </a:ext>
          </a:extLst>
        </xdr:cNvPr>
        <xdr:cNvSpPr/>
      </xdr:nvSpPr>
      <xdr:spPr>
        <a:xfrm>
          <a:off x="19364325" y="104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33833</xdr:rowOff>
    </xdr:from>
    <xdr:to>
      <xdr:col>111</xdr:col>
      <xdr:colOff>177800</xdr:colOff>
      <xdr:row>61</xdr:row>
      <xdr:rowOff>42063</xdr:rowOff>
    </xdr:to>
    <xdr:cxnSp macro="">
      <xdr:nvCxnSpPr>
        <xdr:cNvPr id="507" name="直線コネクタ 506">
          <a:extLst>
            <a:ext uri="{FF2B5EF4-FFF2-40B4-BE49-F238E27FC236}">
              <a16:creationId xmlns:a16="http://schemas.microsoft.com/office/drawing/2014/main" id="{4A1EDA42-9FE6-47C4-9625-C9091A1F6B71}"/>
            </a:ext>
          </a:extLst>
        </xdr:cNvPr>
        <xdr:cNvCxnSpPr/>
      </xdr:nvCxnSpPr>
      <xdr:spPr>
        <a:xfrm>
          <a:off x="19415125" y="10492283"/>
          <a:ext cx="8509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25553</xdr:rowOff>
    </xdr:from>
    <xdr:to>
      <xdr:col>102</xdr:col>
      <xdr:colOff>165100</xdr:colOff>
      <xdr:row>61</xdr:row>
      <xdr:rowOff>127153</xdr:rowOff>
    </xdr:to>
    <xdr:sp macro="" textlink="">
      <xdr:nvSpPr>
        <xdr:cNvPr id="508" name="楕円 507">
          <a:extLst>
            <a:ext uri="{FF2B5EF4-FFF2-40B4-BE49-F238E27FC236}">
              <a16:creationId xmlns:a16="http://schemas.microsoft.com/office/drawing/2014/main" id="{CDAB9FA9-6DB6-48C5-ABB5-931D815D2848}"/>
            </a:ext>
          </a:extLst>
        </xdr:cNvPr>
        <xdr:cNvSpPr/>
      </xdr:nvSpPr>
      <xdr:spPr>
        <a:xfrm>
          <a:off x="18522950" y="10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33833</xdr:rowOff>
    </xdr:from>
    <xdr:to>
      <xdr:col>107</xdr:col>
      <xdr:colOff>50800</xdr:colOff>
      <xdr:row>61</xdr:row>
      <xdr:rowOff>76353</xdr:rowOff>
    </xdr:to>
    <xdr:cxnSp macro="">
      <xdr:nvCxnSpPr>
        <xdr:cNvPr id="509" name="直線コネクタ 508">
          <a:extLst>
            <a:ext uri="{FF2B5EF4-FFF2-40B4-BE49-F238E27FC236}">
              <a16:creationId xmlns:a16="http://schemas.microsoft.com/office/drawing/2014/main" id="{1AC9088A-0F55-40BD-9C19-EFCAC3AE5F34}"/>
            </a:ext>
          </a:extLst>
        </xdr:cNvPr>
        <xdr:cNvCxnSpPr/>
      </xdr:nvCxnSpPr>
      <xdr:spPr>
        <a:xfrm flipV="1">
          <a:off x="18573750" y="10492283"/>
          <a:ext cx="841375"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30125</xdr:rowOff>
    </xdr:from>
    <xdr:to>
      <xdr:col>98</xdr:col>
      <xdr:colOff>38100</xdr:colOff>
      <xdr:row>61</xdr:row>
      <xdr:rowOff>131725</xdr:rowOff>
    </xdr:to>
    <xdr:sp macro="" textlink="">
      <xdr:nvSpPr>
        <xdr:cNvPr id="510" name="楕円 509">
          <a:extLst>
            <a:ext uri="{FF2B5EF4-FFF2-40B4-BE49-F238E27FC236}">
              <a16:creationId xmlns:a16="http://schemas.microsoft.com/office/drawing/2014/main" id="{48B258C9-73F9-4387-BBCE-973D28D1BC7A}"/>
            </a:ext>
          </a:extLst>
        </xdr:cNvPr>
        <xdr:cNvSpPr/>
      </xdr:nvSpPr>
      <xdr:spPr>
        <a:xfrm>
          <a:off x="17681575" y="104885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76353</xdr:rowOff>
    </xdr:from>
    <xdr:to>
      <xdr:col>102</xdr:col>
      <xdr:colOff>114300</xdr:colOff>
      <xdr:row>61</xdr:row>
      <xdr:rowOff>80925</xdr:rowOff>
    </xdr:to>
    <xdr:cxnSp macro="">
      <xdr:nvCxnSpPr>
        <xdr:cNvPr id="511" name="直線コネクタ 510">
          <a:extLst>
            <a:ext uri="{FF2B5EF4-FFF2-40B4-BE49-F238E27FC236}">
              <a16:creationId xmlns:a16="http://schemas.microsoft.com/office/drawing/2014/main" id="{6F2DDC82-754B-4309-9F14-F279EF927FB5}"/>
            </a:ext>
          </a:extLst>
        </xdr:cNvPr>
        <xdr:cNvCxnSpPr/>
      </xdr:nvCxnSpPr>
      <xdr:spPr>
        <a:xfrm flipV="1">
          <a:off x="17732375" y="10534803"/>
          <a:ext cx="841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12" name="n_1aveValue【学校施設】&#10;一人当たり面積">
          <a:extLst>
            <a:ext uri="{FF2B5EF4-FFF2-40B4-BE49-F238E27FC236}">
              <a16:creationId xmlns:a16="http://schemas.microsoft.com/office/drawing/2014/main" id="{A939DA25-F10E-45B5-BB7A-F60A66E10AB8}"/>
            </a:ext>
          </a:extLst>
        </xdr:cNvPr>
        <xdr:cNvSpPr txBox="1"/>
      </xdr:nvSpPr>
      <xdr:spPr>
        <a:xfrm>
          <a:off x="2002797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513" name="n_2aveValue【学校施設】&#10;一人当たり面積">
          <a:extLst>
            <a:ext uri="{FF2B5EF4-FFF2-40B4-BE49-F238E27FC236}">
              <a16:creationId xmlns:a16="http://schemas.microsoft.com/office/drawing/2014/main" id="{1DC45C88-C692-43F5-8792-A1B8F64FF19C}"/>
            </a:ext>
          </a:extLst>
        </xdr:cNvPr>
        <xdr:cNvSpPr txBox="1"/>
      </xdr:nvSpPr>
      <xdr:spPr>
        <a:xfrm>
          <a:off x="1918977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514" name="n_3aveValue【学校施設】&#10;一人当たり面積">
          <a:extLst>
            <a:ext uri="{FF2B5EF4-FFF2-40B4-BE49-F238E27FC236}">
              <a16:creationId xmlns:a16="http://schemas.microsoft.com/office/drawing/2014/main" id="{05A407F8-6C16-48C0-8709-EA48DBE8D658}"/>
            </a:ext>
          </a:extLst>
        </xdr:cNvPr>
        <xdr:cNvSpPr txBox="1"/>
      </xdr:nvSpPr>
      <xdr:spPr>
        <a:xfrm>
          <a:off x="18348402"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515" name="n_4aveValue【学校施設】&#10;一人当たり面積">
          <a:extLst>
            <a:ext uri="{FF2B5EF4-FFF2-40B4-BE49-F238E27FC236}">
              <a16:creationId xmlns:a16="http://schemas.microsoft.com/office/drawing/2014/main" id="{13F22EEE-CC89-425D-9965-206537322607}"/>
            </a:ext>
          </a:extLst>
        </xdr:cNvPr>
        <xdr:cNvSpPr txBox="1"/>
      </xdr:nvSpPr>
      <xdr:spPr>
        <a:xfrm>
          <a:off x="175070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109390</xdr:rowOff>
    </xdr:from>
    <xdr:ext cx="469744" cy="259045"/>
    <xdr:sp macro="" textlink="">
      <xdr:nvSpPr>
        <xdr:cNvPr id="516" name="n_1mainValue【学校施設】&#10;一人当たり面積">
          <a:extLst>
            <a:ext uri="{FF2B5EF4-FFF2-40B4-BE49-F238E27FC236}">
              <a16:creationId xmlns:a16="http://schemas.microsoft.com/office/drawing/2014/main" id="{060FD1D2-DBEA-4F4B-9DE7-B906F324FCE4}"/>
            </a:ext>
          </a:extLst>
        </xdr:cNvPr>
        <xdr:cNvSpPr txBox="1"/>
      </xdr:nvSpPr>
      <xdr:spPr>
        <a:xfrm>
          <a:off x="20027977" y="1022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101160</xdr:rowOff>
    </xdr:from>
    <xdr:ext cx="469744" cy="259045"/>
    <xdr:sp macro="" textlink="">
      <xdr:nvSpPr>
        <xdr:cNvPr id="517" name="n_2mainValue【学校施設】&#10;一人当たり面積">
          <a:extLst>
            <a:ext uri="{FF2B5EF4-FFF2-40B4-BE49-F238E27FC236}">
              <a16:creationId xmlns:a16="http://schemas.microsoft.com/office/drawing/2014/main" id="{CDC545BC-34FF-4A85-8DEB-EC076A801073}"/>
            </a:ext>
          </a:extLst>
        </xdr:cNvPr>
        <xdr:cNvSpPr txBox="1"/>
      </xdr:nvSpPr>
      <xdr:spPr>
        <a:xfrm>
          <a:off x="19189777" y="1021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143680</xdr:rowOff>
    </xdr:from>
    <xdr:ext cx="469744" cy="259045"/>
    <xdr:sp macro="" textlink="">
      <xdr:nvSpPr>
        <xdr:cNvPr id="518" name="n_3mainValue【学校施設】&#10;一人当たり面積">
          <a:extLst>
            <a:ext uri="{FF2B5EF4-FFF2-40B4-BE49-F238E27FC236}">
              <a16:creationId xmlns:a16="http://schemas.microsoft.com/office/drawing/2014/main" id="{EB04CE5B-C959-4311-A03D-3729EFFFB2C7}"/>
            </a:ext>
          </a:extLst>
        </xdr:cNvPr>
        <xdr:cNvSpPr txBox="1"/>
      </xdr:nvSpPr>
      <xdr:spPr>
        <a:xfrm>
          <a:off x="18348402" y="102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122852</xdr:rowOff>
    </xdr:from>
    <xdr:ext cx="469744" cy="259045"/>
    <xdr:sp macro="" textlink="">
      <xdr:nvSpPr>
        <xdr:cNvPr id="519" name="n_4mainValue【学校施設】&#10;一人当たり面積">
          <a:extLst>
            <a:ext uri="{FF2B5EF4-FFF2-40B4-BE49-F238E27FC236}">
              <a16:creationId xmlns:a16="http://schemas.microsoft.com/office/drawing/2014/main" id="{E5474EAD-4C8C-49DA-B01A-95BB4BC0482F}"/>
            </a:ext>
          </a:extLst>
        </xdr:cNvPr>
        <xdr:cNvSpPr txBox="1"/>
      </xdr:nvSpPr>
      <xdr:spPr>
        <a:xfrm>
          <a:off x="175070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D5E2C651-0A87-426D-8296-A14A1CB63624}"/>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C93CCF-244E-49C2-928A-3A9EA66F4193}"/>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643C9812-88BA-4041-8FA2-0559DC864948}"/>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F19B81C1-191C-4A6F-8172-9B3ADF5B5152}"/>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C69DB55A-34EB-4AB1-834B-5C11036369F6}"/>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9C29C27C-F2F4-4C0C-AFAD-515911D6DC10}"/>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D28FE575-0FC0-40DC-978E-C684C0922375}"/>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F62F40DE-62A4-48D6-8B11-66E624C8B4BB}"/>
            </a:ext>
          </a:extLst>
        </xdr:cNvPr>
        <xdr:cNvSpPr/>
      </xdr:nvSpPr>
      <xdr:spPr>
        <a:xfrm>
          <a:off x="11826875"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037E3BA2-B62A-41BD-8B89-7C0629085257}"/>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6390DAB0-2F4C-4AF0-A829-A8C1AA7DADC6}"/>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2F25DC6A-6012-4F8B-968F-A42CAA058F21}"/>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191F4565-A6F6-4750-BC4A-315F434B3D3E}"/>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2F21D2B4-E42A-4A15-9551-24BA559C9140}"/>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9923D17C-32DC-42F7-A983-342EB21882C4}"/>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EA4E043F-8498-4F23-AF52-A85CD371536F}"/>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66090BDE-3FA6-46CA-BE9D-05A31EF4566A}"/>
            </a:ext>
          </a:extLst>
        </xdr:cNvPr>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94078914-D077-42E2-9D0C-907ADDD426BB}"/>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7B28C60C-A372-4C39-B32B-B8B0E41482BF}"/>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95F632E3-4941-40ED-AB52-3603DD40F805}"/>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28A640E0-B74B-48E2-9DA3-AA1C8A192854}"/>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83DB4263-6151-4509-95EB-941165106F7C}"/>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5273E419-65D6-4A4F-959B-7CEFBF0D9974}"/>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F09ABDD5-548E-42A3-B2A9-6563F07B406C}"/>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1F8CDD08-9FB9-4DE2-995E-0F346E7511EA}"/>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DFE8E353-9468-440C-BFAB-DD3F176D5223}"/>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9EB4C2CE-3A5F-4F70-AB08-A15754A626C9}"/>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3DFB67C0-13D3-4EE6-A171-DEDFA922CFDD}"/>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a:extLst>
            <a:ext uri="{FF2B5EF4-FFF2-40B4-BE49-F238E27FC236}">
              <a16:creationId xmlns:a16="http://schemas.microsoft.com/office/drawing/2014/main" id="{5DEE100A-8176-4190-B14E-2C3302F895BF}"/>
            </a:ext>
          </a:extLst>
        </xdr:cNvPr>
        <xdr:cNvCxnSpPr/>
      </xdr:nvCxnSpPr>
      <xdr:spPr>
        <a:xfrm>
          <a:off x="11826875"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48" name="テキスト ボックス 547">
          <a:extLst>
            <a:ext uri="{FF2B5EF4-FFF2-40B4-BE49-F238E27FC236}">
              <a16:creationId xmlns:a16="http://schemas.microsoft.com/office/drawing/2014/main" id="{7C2F4F1E-4DDD-4489-AFB0-92930ACB2EE2}"/>
            </a:ext>
          </a:extLst>
        </xdr:cNvPr>
        <xdr:cNvSpPr txBox="1"/>
      </xdr:nvSpPr>
      <xdr:spPr>
        <a:xfrm>
          <a:off x="113882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a:extLst>
            <a:ext uri="{FF2B5EF4-FFF2-40B4-BE49-F238E27FC236}">
              <a16:creationId xmlns:a16="http://schemas.microsoft.com/office/drawing/2014/main" id="{7E54778E-1D1D-4AB3-9FF8-2F908F7A3925}"/>
            </a:ext>
          </a:extLst>
        </xdr:cNvPr>
        <xdr:cNvCxnSpPr/>
      </xdr:nvCxnSpPr>
      <xdr:spPr>
        <a:xfrm>
          <a:off x="11826875"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a:extLst>
            <a:ext uri="{FF2B5EF4-FFF2-40B4-BE49-F238E27FC236}">
              <a16:creationId xmlns:a16="http://schemas.microsoft.com/office/drawing/2014/main" id="{091219EF-6C28-45E5-A7D8-C9AB0C1E2960}"/>
            </a:ext>
          </a:extLst>
        </xdr:cNvPr>
        <xdr:cNvSpPr txBox="1"/>
      </xdr:nvSpPr>
      <xdr:spPr>
        <a:xfrm>
          <a:off x="1144286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a:extLst>
            <a:ext uri="{FF2B5EF4-FFF2-40B4-BE49-F238E27FC236}">
              <a16:creationId xmlns:a16="http://schemas.microsoft.com/office/drawing/2014/main" id="{0B5EB46B-B8F8-4D78-95EF-8D5802F01BF2}"/>
            </a:ext>
          </a:extLst>
        </xdr:cNvPr>
        <xdr:cNvCxnSpPr/>
      </xdr:nvCxnSpPr>
      <xdr:spPr>
        <a:xfrm>
          <a:off x="11826875"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a:extLst>
            <a:ext uri="{FF2B5EF4-FFF2-40B4-BE49-F238E27FC236}">
              <a16:creationId xmlns:a16="http://schemas.microsoft.com/office/drawing/2014/main" id="{FEA43CA0-15FF-475A-AABA-58330372EE1F}"/>
            </a:ext>
          </a:extLst>
        </xdr:cNvPr>
        <xdr:cNvSpPr txBox="1"/>
      </xdr:nvSpPr>
      <xdr:spPr>
        <a:xfrm>
          <a:off x="1144286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a:extLst>
            <a:ext uri="{FF2B5EF4-FFF2-40B4-BE49-F238E27FC236}">
              <a16:creationId xmlns:a16="http://schemas.microsoft.com/office/drawing/2014/main" id="{57D175D8-DE37-4658-9686-0721EA78A4BE}"/>
            </a:ext>
          </a:extLst>
        </xdr:cNvPr>
        <xdr:cNvCxnSpPr/>
      </xdr:nvCxnSpPr>
      <xdr:spPr>
        <a:xfrm>
          <a:off x="11826875"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4" name="テキスト ボックス 553">
          <a:extLst>
            <a:ext uri="{FF2B5EF4-FFF2-40B4-BE49-F238E27FC236}">
              <a16:creationId xmlns:a16="http://schemas.microsoft.com/office/drawing/2014/main" id="{611302B6-527C-4BFC-BC92-0BBFE6F620B0}"/>
            </a:ext>
          </a:extLst>
        </xdr:cNvPr>
        <xdr:cNvSpPr txBox="1"/>
      </xdr:nvSpPr>
      <xdr:spPr>
        <a:xfrm>
          <a:off x="1144286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a:extLst>
            <a:ext uri="{FF2B5EF4-FFF2-40B4-BE49-F238E27FC236}">
              <a16:creationId xmlns:a16="http://schemas.microsoft.com/office/drawing/2014/main" id="{F8005F47-FF56-4AA9-ACED-D742F2C53E12}"/>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6" name="テキスト ボックス 555">
          <a:extLst>
            <a:ext uri="{FF2B5EF4-FFF2-40B4-BE49-F238E27FC236}">
              <a16:creationId xmlns:a16="http://schemas.microsoft.com/office/drawing/2014/main" id="{EB911D8D-5891-4574-96A3-802D58BC7FF5}"/>
            </a:ext>
          </a:extLst>
        </xdr:cNvPr>
        <xdr:cNvSpPr txBox="1"/>
      </xdr:nvSpPr>
      <xdr:spPr>
        <a:xfrm>
          <a:off x="1144286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a:extLst>
            <a:ext uri="{FF2B5EF4-FFF2-40B4-BE49-F238E27FC236}">
              <a16:creationId xmlns:a16="http://schemas.microsoft.com/office/drawing/2014/main" id="{4A9835E5-4224-469D-814D-13073BE4E4B4}"/>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558" name="直線コネクタ 557">
          <a:extLst>
            <a:ext uri="{FF2B5EF4-FFF2-40B4-BE49-F238E27FC236}">
              <a16:creationId xmlns:a16="http://schemas.microsoft.com/office/drawing/2014/main" id="{4850C04D-6A6F-4B7F-91B4-997124D016C7}"/>
            </a:ext>
          </a:extLst>
        </xdr:cNvPr>
        <xdr:cNvCxnSpPr/>
      </xdr:nvCxnSpPr>
      <xdr:spPr>
        <a:xfrm flipV="1">
          <a:off x="15509239"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59" name="【公民館】&#10;有形固定資産減価償却率最小値テキスト">
          <a:extLst>
            <a:ext uri="{FF2B5EF4-FFF2-40B4-BE49-F238E27FC236}">
              <a16:creationId xmlns:a16="http://schemas.microsoft.com/office/drawing/2014/main" id="{9A261EC2-F48F-4C82-9608-59316D801D62}"/>
            </a:ext>
          </a:extLst>
        </xdr:cNvPr>
        <xdr:cNvSpPr txBox="1"/>
      </xdr:nvSpPr>
      <xdr:spPr>
        <a:xfrm>
          <a:off x="15547975"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0" name="直線コネクタ 559">
          <a:extLst>
            <a:ext uri="{FF2B5EF4-FFF2-40B4-BE49-F238E27FC236}">
              <a16:creationId xmlns:a16="http://schemas.microsoft.com/office/drawing/2014/main" id="{A56F00CB-0122-446E-8AB4-AA7F856953DD}"/>
            </a:ext>
          </a:extLst>
        </xdr:cNvPr>
        <xdr:cNvCxnSpPr/>
      </xdr:nvCxnSpPr>
      <xdr:spPr>
        <a:xfrm>
          <a:off x="15420975" y="18592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561" name="【公民館】&#10;有形固定資産減価償却率最大値テキスト">
          <a:extLst>
            <a:ext uri="{FF2B5EF4-FFF2-40B4-BE49-F238E27FC236}">
              <a16:creationId xmlns:a16="http://schemas.microsoft.com/office/drawing/2014/main" id="{0E6BD98E-8BC8-4A58-8601-CB39E6BD7982}"/>
            </a:ext>
          </a:extLst>
        </xdr:cNvPr>
        <xdr:cNvSpPr txBox="1"/>
      </xdr:nvSpPr>
      <xdr:spPr>
        <a:xfrm>
          <a:off x="15547975"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562" name="直線コネクタ 561">
          <a:extLst>
            <a:ext uri="{FF2B5EF4-FFF2-40B4-BE49-F238E27FC236}">
              <a16:creationId xmlns:a16="http://schemas.microsoft.com/office/drawing/2014/main" id="{05618078-EF2D-4979-9268-02492DB06D8E}"/>
            </a:ext>
          </a:extLst>
        </xdr:cNvPr>
        <xdr:cNvCxnSpPr/>
      </xdr:nvCxnSpPr>
      <xdr:spPr>
        <a:xfrm>
          <a:off x="15420975" y="173423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563" name="【公民館】&#10;有形固定資産減価償却率平均値テキスト">
          <a:extLst>
            <a:ext uri="{FF2B5EF4-FFF2-40B4-BE49-F238E27FC236}">
              <a16:creationId xmlns:a16="http://schemas.microsoft.com/office/drawing/2014/main" id="{186E353E-964A-4931-82B9-D5D14CE0E2E1}"/>
            </a:ext>
          </a:extLst>
        </xdr:cNvPr>
        <xdr:cNvSpPr txBox="1"/>
      </xdr:nvSpPr>
      <xdr:spPr>
        <a:xfrm>
          <a:off x="15547975"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564" name="フローチャート: 判断 563">
          <a:extLst>
            <a:ext uri="{FF2B5EF4-FFF2-40B4-BE49-F238E27FC236}">
              <a16:creationId xmlns:a16="http://schemas.microsoft.com/office/drawing/2014/main" id="{DA36901C-71D7-45FC-B135-56D265205C33}"/>
            </a:ext>
          </a:extLst>
        </xdr:cNvPr>
        <xdr:cNvSpPr/>
      </xdr:nvSpPr>
      <xdr:spPr>
        <a:xfrm>
          <a:off x="15459075"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65" name="フローチャート: 判断 564">
          <a:extLst>
            <a:ext uri="{FF2B5EF4-FFF2-40B4-BE49-F238E27FC236}">
              <a16:creationId xmlns:a16="http://schemas.microsoft.com/office/drawing/2014/main" id="{0ADF666D-F9B8-4412-8CF3-0B47818D778B}"/>
            </a:ext>
          </a:extLst>
        </xdr:cNvPr>
        <xdr:cNvSpPr/>
      </xdr:nvSpPr>
      <xdr:spPr>
        <a:xfrm>
          <a:off x="14658975"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66" name="フローチャート: 判断 565">
          <a:extLst>
            <a:ext uri="{FF2B5EF4-FFF2-40B4-BE49-F238E27FC236}">
              <a16:creationId xmlns:a16="http://schemas.microsoft.com/office/drawing/2014/main" id="{B581F890-5914-40E0-B05F-B00EEFA440A8}"/>
            </a:ext>
          </a:extLst>
        </xdr:cNvPr>
        <xdr:cNvSpPr/>
      </xdr:nvSpPr>
      <xdr:spPr>
        <a:xfrm>
          <a:off x="138176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567" name="フローチャート: 判断 566">
          <a:extLst>
            <a:ext uri="{FF2B5EF4-FFF2-40B4-BE49-F238E27FC236}">
              <a16:creationId xmlns:a16="http://schemas.microsoft.com/office/drawing/2014/main" id="{88891C0B-3317-4F52-AABC-CCD796B102C5}"/>
            </a:ext>
          </a:extLst>
        </xdr:cNvPr>
        <xdr:cNvSpPr/>
      </xdr:nvSpPr>
      <xdr:spPr>
        <a:xfrm>
          <a:off x="12976225" y="1790877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568" name="フローチャート: 判断 567">
          <a:extLst>
            <a:ext uri="{FF2B5EF4-FFF2-40B4-BE49-F238E27FC236}">
              <a16:creationId xmlns:a16="http://schemas.microsoft.com/office/drawing/2014/main" id="{2EDDDC75-69F9-4097-ACDA-841F26E42BC2}"/>
            </a:ext>
          </a:extLst>
        </xdr:cNvPr>
        <xdr:cNvSpPr/>
      </xdr:nvSpPr>
      <xdr:spPr>
        <a:xfrm>
          <a:off x="12125325"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A776CD47-5E55-49E3-9470-38346330B08F}"/>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CC1DAFCD-FAD5-4982-93F1-7F269404F668}"/>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6D09DF7A-1D97-408A-97F4-15878FDB9502}"/>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94E829EE-DABD-469A-BF0A-CF473B54421E}"/>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5E8CAC71-CDA9-448C-B882-120D6480499E}"/>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146558</xdr:rowOff>
    </xdr:from>
    <xdr:to>
      <xdr:col>85</xdr:col>
      <xdr:colOff>177800</xdr:colOff>
      <xdr:row>108</xdr:row>
      <xdr:rowOff>76708</xdr:rowOff>
    </xdr:to>
    <xdr:sp macro="" textlink="">
      <xdr:nvSpPr>
        <xdr:cNvPr id="574" name="楕円 573">
          <a:extLst>
            <a:ext uri="{FF2B5EF4-FFF2-40B4-BE49-F238E27FC236}">
              <a16:creationId xmlns:a16="http://schemas.microsoft.com/office/drawing/2014/main" id="{B3EE87F1-A0FE-4F97-90F7-E0D2D6D7AA64}"/>
            </a:ext>
          </a:extLst>
        </xdr:cNvPr>
        <xdr:cNvSpPr/>
      </xdr:nvSpPr>
      <xdr:spPr>
        <a:xfrm>
          <a:off x="15459075"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61485</xdr:rowOff>
    </xdr:from>
    <xdr:ext cx="405111" cy="259045"/>
    <xdr:sp macro="" textlink="">
      <xdr:nvSpPr>
        <xdr:cNvPr id="575" name="【公民館】&#10;有形固定資産減価償却率該当値テキスト">
          <a:extLst>
            <a:ext uri="{FF2B5EF4-FFF2-40B4-BE49-F238E27FC236}">
              <a16:creationId xmlns:a16="http://schemas.microsoft.com/office/drawing/2014/main" id="{D52DA448-F68C-4D14-B01D-32AEE99279ED}"/>
            </a:ext>
          </a:extLst>
        </xdr:cNvPr>
        <xdr:cNvSpPr txBox="1"/>
      </xdr:nvSpPr>
      <xdr:spPr>
        <a:xfrm>
          <a:off x="15547975" y="1840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100837</xdr:rowOff>
    </xdr:from>
    <xdr:to>
      <xdr:col>81</xdr:col>
      <xdr:colOff>101600</xdr:colOff>
      <xdr:row>108</xdr:row>
      <xdr:rowOff>30987</xdr:rowOff>
    </xdr:to>
    <xdr:sp macro="" textlink="">
      <xdr:nvSpPr>
        <xdr:cNvPr id="576" name="楕円 575">
          <a:extLst>
            <a:ext uri="{FF2B5EF4-FFF2-40B4-BE49-F238E27FC236}">
              <a16:creationId xmlns:a16="http://schemas.microsoft.com/office/drawing/2014/main" id="{794068C0-8D15-4429-BEEA-CD45D448FA71}"/>
            </a:ext>
          </a:extLst>
        </xdr:cNvPr>
        <xdr:cNvSpPr/>
      </xdr:nvSpPr>
      <xdr:spPr>
        <a:xfrm>
          <a:off x="14658975"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151637</xdr:rowOff>
    </xdr:from>
    <xdr:to>
      <xdr:col>85</xdr:col>
      <xdr:colOff>127000</xdr:colOff>
      <xdr:row>108</xdr:row>
      <xdr:rowOff>25908</xdr:rowOff>
    </xdr:to>
    <xdr:cxnSp macro="">
      <xdr:nvCxnSpPr>
        <xdr:cNvPr id="577" name="直線コネクタ 576">
          <a:extLst>
            <a:ext uri="{FF2B5EF4-FFF2-40B4-BE49-F238E27FC236}">
              <a16:creationId xmlns:a16="http://schemas.microsoft.com/office/drawing/2014/main" id="{442BD238-BA73-4FB0-B213-3ED40C4354CD}"/>
            </a:ext>
          </a:extLst>
        </xdr:cNvPr>
        <xdr:cNvCxnSpPr/>
      </xdr:nvCxnSpPr>
      <xdr:spPr>
        <a:xfrm>
          <a:off x="14709775" y="18496787"/>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55118</xdr:rowOff>
    </xdr:from>
    <xdr:to>
      <xdr:col>76</xdr:col>
      <xdr:colOff>165100</xdr:colOff>
      <xdr:row>107</xdr:row>
      <xdr:rowOff>156718</xdr:rowOff>
    </xdr:to>
    <xdr:sp macro="" textlink="">
      <xdr:nvSpPr>
        <xdr:cNvPr id="578" name="楕円 577">
          <a:extLst>
            <a:ext uri="{FF2B5EF4-FFF2-40B4-BE49-F238E27FC236}">
              <a16:creationId xmlns:a16="http://schemas.microsoft.com/office/drawing/2014/main" id="{0E6009A3-9754-4A55-A2E0-6D568EE0266D}"/>
            </a:ext>
          </a:extLst>
        </xdr:cNvPr>
        <xdr:cNvSpPr/>
      </xdr:nvSpPr>
      <xdr:spPr>
        <a:xfrm>
          <a:off x="138176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105918</xdr:rowOff>
    </xdr:from>
    <xdr:to>
      <xdr:col>81</xdr:col>
      <xdr:colOff>50800</xdr:colOff>
      <xdr:row>107</xdr:row>
      <xdr:rowOff>151637</xdr:rowOff>
    </xdr:to>
    <xdr:cxnSp macro="">
      <xdr:nvCxnSpPr>
        <xdr:cNvPr id="579" name="直線コネクタ 578">
          <a:extLst>
            <a:ext uri="{FF2B5EF4-FFF2-40B4-BE49-F238E27FC236}">
              <a16:creationId xmlns:a16="http://schemas.microsoft.com/office/drawing/2014/main" id="{A2A0009D-33F0-46A6-B68E-A74A1795972A}"/>
            </a:ext>
          </a:extLst>
        </xdr:cNvPr>
        <xdr:cNvCxnSpPr/>
      </xdr:nvCxnSpPr>
      <xdr:spPr>
        <a:xfrm>
          <a:off x="13868400" y="18451068"/>
          <a:ext cx="84137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9398</xdr:rowOff>
    </xdr:from>
    <xdr:to>
      <xdr:col>72</xdr:col>
      <xdr:colOff>38100</xdr:colOff>
      <xdr:row>107</xdr:row>
      <xdr:rowOff>110998</xdr:rowOff>
    </xdr:to>
    <xdr:sp macro="" textlink="">
      <xdr:nvSpPr>
        <xdr:cNvPr id="580" name="楕円 579">
          <a:extLst>
            <a:ext uri="{FF2B5EF4-FFF2-40B4-BE49-F238E27FC236}">
              <a16:creationId xmlns:a16="http://schemas.microsoft.com/office/drawing/2014/main" id="{AD1E1631-E9D7-4AA4-B997-CE619CD4BA8F}"/>
            </a:ext>
          </a:extLst>
        </xdr:cNvPr>
        <xdr:cNvSpPr/>
      </xdr:nvSpPr>
      <xdr:spPr>
        <a:xfrm>
          <a:off x="12976225" y="183545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60198</xdr:rowOff>
    </xdr:from>
    <xdr:to>
      <xdr:col>76</xdr:col>
      <xdr:colOff>114300</xdr:colOff>
      <xdr:row>107</xdr:row>
      <xdr:rowOff>105918</xdr:rowOff>
    </xdr:to>
    <xdr:cxnSp macro="">
      <xdr:nvCxnSpPr>
        <xdr:cNvPr id="581" name="直線コネクタ 580">
          <a:extLst>
            <a:ext uri="{FF2B5EF4-FFF2-40B4-BE49-F238E27FC236}">
              <a16:creationId xmlns:a16="http://schemas.microsoft.com/office/drawing/2014/main" id="{E41BF266-2961-4187-9096-3FFB11C7F5EA}"/>
            </a:ext>
          </a:extLst>
        </xdr:cNvPr>
        <xdr:cNvCxnSpPr/>
      </xdr:nvCxnSpPr>
      <xdr:spPr>
        <a:xfrm>
          <a:off x="13027025" y="18405348"/>
          <a:ext cx="841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135128</xdr:rowOff>
    </xdr:from>
    <xdr:to>
      <xdr:col>67</xdr:col>
      <xdr:colOff>101600</xdr:colOff>
      <xdr:row>107</xdr:row>
      <xdr:rowOff>65278</xdr:rowOff>
    </xdr:to>
    <xdr:sp macro="" textlink="">
      <xdr:nvSpPr>
        <xdr:cNvPr id="582" name="楕円 581">
          <a:extLst>
            <a:ext uri="{FF2B5EF4-FFF2-40B4-BE49-F238E27FC236}">
              <a16:creationId xmlns:a16="http://schemas.microsoft.com/office/drawing/2014/main" id="{856DB25B-3D17-48A6-B6D4-F850E949362B}"/>
            </a:ext>
          </a:extLst>
        </xdr:cNvPr>
        <xdr:cNvSpPr/>
      </xdr:nvSpPr>
      <xdr:spPr>
        <a:xfrm>
          <a:off x="12125325"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14478</xdr:rowOff>
    </xdr:from>
    <xdr:to>
      <xdr:col>71</xdr:col>
      <xdr:colOff>177800</xdr:colOff>
      <xdr:row>107</xdr:row>
      <xdr:rowOff>60198</xdr:rowOff>
    </xdr:to>
    <xdr:cxnSp macro="">
      <xdr:nvCxnSpPr>
        <xdr:cNvPr id="583" name="直線コネクタ 582">
          <a:extLst>
            <a:ext uri="{FF2B5EF4-FFF2-40B4-BE49-F238E27FC236}">
              <a16:creationId xmlns:a16="http://schemas.microsoft.com/office/drawing/2014/main" id="{8A01F2C6-4273-4ABF-9004-D69340CA8F15}"/>
            </a:ext>
          </a:extLst>
        </xdr:cNvPr>
        <xdr:cNvCxnSpPr/>
      </xdr:nvCxnSpPr>
      <xdr:spPr>
        <a:xfrm>
          <a:off x="12176125" y="18359628"/>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584" name="n_1aveValue【公民館】&#10;有形固定資産減価償却率">
          <a:extLst>
            <a:ext uri="{FF2B5EF4-FFF2-40B4-BE49-F238E27FC236}">
              <a16:creationId xmlns:a16="http://schemas.microsoft.com/office/drawing/2014/main" id="{417B86CD-C877-4CCF-B21A-16712DE57E2C}"/>
            </a:ext>
          </a:extLst>
        </xdr:cNvPr>
        <xdr:cNvSpPr txBox="1"/>
      </xdr:nvSpPr>
      <xdr:spPr>
        <a:xfrm>
          <a:off x="14504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85" name="n_2aveValue【公民館】&#10;有形固定資産減価償却率">
          <a:extLst>
            <a:ext uri="{FF2B5EF4-FFF2-40B4-BE49-F238E27FC236}">
              <a16:creationId xmlns:a16="http://schemas.microsoft.com/office/drawing/2014/main" id="{309C2185-C33B-4917-B91D-089942BABEE2}"/>
            </a:ext>
          </a:extLst>
        </xdr:cNvPr>
        <xdr:cNvSpPr txBox="1"/>
      </xdr:nvSpPr>
      <xdr:spPr>
        <a:xfrm>
          <a:off x="13675369"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586" name="n_3aveValue【公民館】&#10;有形固定資産減価償却率">
          <a:extLst>
            <a:ext uri="{FF2B5EF4-FFF2-40B4-BE49-F238E27FC236}">
              <a16:creationId xmlns:a16="http://schemas.microsoft.com/office/drawing/2014/main" id="{4DB17A84-2174-4C38-A92A-34A3ACD5A1BA}"/>
            </a:ext>
          </a:extLst>
        </xdr:cNvPr>
        <xdr:cNvSpPr txBox="1"/>
      </xdr:nvSpPr>
      <xdr:spPr>
        <a:xfrm>
          <a:off x="1283399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587" name="n_4aveValue【公民館】&#10;有形固定資産減価償却率">
          <a:extLst>
            <a:ext uri="{FF2B5EF4-FFF2-40B4-BE49-F238E27FC236}">
              <a16:creationId xmlns:a16="http://schemas.microsoft.com/office/drawing/2014/main" id="{B052CFFB-05AF-41EC-A709-F418DDDD01A9}"/>
            </a:ext>
          </a:extLst>
        </xdr:cNvPr>
        <xdr:cNvSpPr txBox="1"/>
      </xdr:nvSpPr>
      <xdr:spPr>
        <a:xfrm>
          <a:off x="1198309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22114</xdr:rowOff>
    </xdr:from>
    <xdr:ext cx="405111" cy="259045"/>
    <xdr:sp macro="" textlink="">
      <xdr:nvSpPr>
        <xdr:cNvPr id="588" name="n_1mainValue【公民館】&#10;有形固定資産減価償却率">
          <a:extLst>
            <a:ext uri="{FF2B5EF4-FFF2-40B4-BE49-F238E27FC236}">
              <a16:creationId xmlns:a16="http://schemas.microsoft.com/office/drawing/2014/main" id="{624F5978-FCD5-4A0D-9AA8-387CECC9EF60}"/>
            </a:ext>
          </a:extLst>
        </xdr:cNvPr>
        <xdr:cNvSpPr txBox="1"/>
      </xdr:nvSpPr>
      <xdr:spPr>
        <a:xfrm>
          <a:off x="145040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147845</xdr:rowOff>
    </xdr:from>
    <xdr:ext cx="405111" cy="259045"/>
    <xdr:sp macro="" textlink="">
      <xdr:nvSpPr>
        <xdr:cNvPr id="589" name="n_2mainValue【公民館】&#10;有形固定資産減価償却率">
          <a:extLst>
            <a:ext uri="{FF2B5EF4-FFF2-40B4-BE49-F238E27FC236}">
              <a16:creationId xmlns:a16="http://schemas.microsoft.com/office/drawing/2014/main" id="{2C675A47-6631-498E-9059-F39C8A3D03D4}"/>
            </a:ext>
          </a:extLst>
        </xdr:cNvPr>
        <xdr:cNvSpPr txBox="1"/>
      </xdr:nvSpPr>
      <xdr:spPr>
        <a:xfrm>
          <a:off x="13675369" y="184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102125</xdr:rowOff>
    </xdr:from>
    <xdr:ext cx="405111" cy="259045"/>
    <xdr:sp macro="" textlink="">
      <xdr:nvSpPr>
        <xdr:cNvPr id="590" name="n_3mainValue【公民館】&#10;有形固定資産減価償却率">
          <a:extLst>
            <a:ext uri="{FF2B5EF4-FFF2-40B4-BE49-F238E27FC236}">
              <a16:creationId xmlns:a16="http://schemas.microsoft.com/office/drawing/2014/main" id="{41C9349F-3CA2-454E-9D53-AE14A1AE059B}"/>
            </a:ext>
          </a:extLst>
        </xdr:cNvPr>
        <xdr:cNvSpPr txBox="1"/>
      </xdr:nvSpPr>
      <xdr:spPr>
        <a:xfrm>
          <a:off x="12833994" y="184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56405</xdr:rowOff>
    </xdr:from>
    <xdr:ext cx="405111" cy="259045"/>
    <xdr:sp macro="" textlink="">
      <xdr:nvSpPr>
        <xdr:cNvPr id="591" name="n_4mainValue【公民館】&#10;有形固定資産減価償却率">
          <a:extLst>
            <a:ext uri="{FF2B5EF4-FFF2-40B4-BE49-F238E27FC236}">
              <a16:creationId xmlns:a16="http://schemas.microsoft.com/office/drawing/2014/main" id="{11935C6C-7925-42CB-852D-6B0894184D26}"/>
            </a:ext>
          </a:extLst>
        </xdr:cNvPr>
        <xdr:cNvSpPr txBox="1"/>
      </xdr:nvSpPr>
      <xdr:spPr>
        <a:xfrm>
          <a:off x="11983094" y="184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95D12E00-51FE-4678-8362-11AFAAAECD05}"/>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6B70BD0A-A47C-4E6C-B593-150049952452}"/>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C5144185-E4C0-4BD3-A189-EE374EAFC0BC}"/>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D13CDF22-E9F7-4563-ABAC-8CD217289B61}"/>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7934C2A5-6749-4453-BF5E-4DDE39E4A5CE}"/>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0226DB20-AF83-47AD-AF88-75CF1EDD852B}"/>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8B9DF827-7852-41BA-87F7-22CBDEFF3A45}"/>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9AE89327-DF7B-4634-9E8B-C6E9630D2A4B}"/>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C2B01620-2502-4C57-B7F3-BBF53C964D35}"/>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F9153014-EEC4-4988-9E4C-F482D46C7DB5}"/>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id="{A6D2D513-90F8-4D2A-9E13-063D44D641F2}"/>
            </a:ext>
          </a:extLst>
        </xdr:cNvPr>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id="{9944F7B9-C075-411F-A3CB-BF9A909BF3AE}"/>
            </a:ext>
          </a:extLst>
        </xdr:cNvPr>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id="{DA2DFF21-8B3B-4841-9122-5EC446C8A409}"/>
            </a:ext>
          </a:extLst>
        </xdr:cNvPr>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id="{F240E8F6-352A-43D9-A7EC-95B3EB230D06}"/>
            </a:ext>
          </a:extLst>
        </xdr:cNvPr>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id="{B1602D5A-25AD-438F-BA7A-968E8888106D}"/>
            </a:ext>
          </a:extLst>
        </xdr:cNvPr>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id="{FD359254-4FE0-4786-80E9-7E0BEB5B899D}"/>
            </a:ext>
          </a:extLst>
        </xdr:cNvPr>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id="{E7205316-7B7B-43EC-B8B0-B0A01D2A94A6}"/>
            </a:ext>
          </a:extLst>
        </xdr:cNvPr>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id="{63D54C57-23A4-4966-88BF-3DE03623FB03}"/>
            </a:ext>
          </a:extLst>
        </xdr:cNvPr>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id="{70BF07E5-BB6E-4F2A-9A3E-BA630AFAC4AF}"/>
            </a:ext>
          </a:extLst>
        </xdr:cNvPr>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id="{ECC9927A-E2CB-4BA7-8201-57B76BF15069}"/>
            </a:ext>
          </a:extLst>
        </xdr:cNvPr>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id="{99F9F051-724D-4188-B312-484A94FAC191}"/>
            </a:ext>
          </a:extLst>
        </xdr:cNvPr>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id="{59704924-753A-472D-9E07-F1509C36F58B}"/>
            </a:ext>
          </a:extLst>
        </xdr:cNvPr>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E3B90E6-4C3F-4E76-84E4-05AF70109F56}"/>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5207ECB8-01F2-443C-B9F4-0CCEAC4488D7}"/>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公民館】&#10;一人当たり面積グラフ枠">
          <a:extLst>
            <a:ext uri="{FF2B5EF4-FFF2-40B4-BE49-F238E27FC236}">
              <a16:creationId xmlns:a16="http://schemas.microsoft.com/office/drawing/2014/main" id="{EF6DD780-733B-4475-8168-52C735D9AC4A}"/>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617" name="直線コネクタ 616">
          <a:extLst>
            <a:ext uri="{FF2B5EF4-FFF2-40B4-BE49-F238E27FC236}">
              <a16:creationId xmlns:a16="http://schemas.microsoft.com/office/drawing/2014/main" id="{15FC1C9D-E26C-49FE-A103-25F7BCE7BF28}"/>
            </a:ext>
          </a:extLst>
        </xdr:cNvPr>
        <xdr:cNvCxnSpPr/>
      </xdr:nvCxnSpPr>
      <xdr:spPr>
        <a:xfrm flipV="1">
          <a:off x="210559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8" name="【公民館】&#10;一人当たり面積最小値テキスト">
          <a:extLst>
            <a:ext uri="{FF2B5EF4-FFF2-40B4-BE49-F238E27FC236}">
              <a16:creationId xmlns:a16="http://schemas.microsoft.com/office/drawing/2014/main" id="{DAC121EB-0A46-4B7F-8AFC-07564E39DBFE}"/>
            </a:ext>
          </a:extLst>
        </xdr:cNvPr>
        <xdr:cNvSpPr txBox="1"/>
      </xdr:nvSpPr>
      <xdr:spPr>
        <a:xfrm>
          <a:off x="210947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19" name="直線コネクタ 618">
          <a:extLst>
            <a:ext uri="{FF2B5EF4-FFF2-40B4-BE49-F238E27FC236}">
              <a16:creationId xmlns:a16="http://schemas.microsoft.com/office/drawing/2014/main" id="{676236C0-95FC-42EF-B1B1-7979D4001931}"/>
            </a:ext>
          </a:extLst>
        </xdr:cNvPr>
        <xdr:cNvCxnSpPr/>
      </xdr:nvCxnSpPr>
      <xdr:spPr>
        <a:xfrm>
          <a:off x="20977225" y="187152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620" name="【公民館】&#10;一人当たり面積最大値テキスト">
          <a:extLst>
            <a:ext uri="{FF2B5EF4-FFF2-40B4-BE49-F238E27FC236}">
              <a16:creationId xmlns:a16="http://schemas.microsoft.com/office/drawing/2014/main" id="{8BFB354A-E9B3-4F14-9118-C3CFD21AF1B7}"/>
            </a:ext>
          </a:extLst>
        </xdr:cNvPr>
        <xdr:cNvSpPr txBox="1"/>
      </xdr:nvSpPr>
      <xdr:spPr>
        <a:xfrm>
          <a:off x="210947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621" name="直線コネクタ 620">
          <a:extLst>
            <a:ext uri="{FF2B5EF4-FFF2-40B4-BE49-F238E27FC236}">
              <a16:creationId xmlns:a16="http://schemas.microsoft.com/office/drawing/2014/main" id="{AF770F5B-82A1-4FBC-95A1-4DF25A66D425}"/>
            </a:ext>
          </a:extLst>
        </xdr:cNvPr>
        <xdr:cNvCxnSpPr/>
      </xdr:nvCxnSpPr>
      <xdr:spPr>
        <a:xfrm>
          <a:off x="20977225" y="172130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622" name="【公民館】&#10;一人当たり面積平均値テキスト">
          <a:extLst>
            <a:ext uri="{FF2B5EF4-FFF2-40B4-BE49-F238E27FC236}">
              <a16:creationId xmlns:a16="http://schemas.microsoft.com/office/drawing/2014/main" id="{2D5CE998-C45D-4F06-8EAB-A564A148045F}"/>
            </a:ext>
          </a:extLst>
        </xdr:cNvPr>
        <xdr:cNvSpPr txBox="1"/>
      </xdr:nvSpPr>
      <xdr:spPr>
        <a:xfrm>
          <a:off x="210947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623" name="フローチャート: 判断 622">
          <a:extLst>
            <a:ext uri="{FF2B5EF4-FFF2-40B4-BE49-F238E27FC236}">
              <a16:creationId xmlns:a16="http://schemas.microsoft.com/office/drawing/2014/main" id="{82EABC31-404A-4D55-B9E9-E97D08E5CDB5}"/>
            </a:ext>
          </a:extLst>
        </xdr:cNvPr>
        <xdr:cNvSpPr/>
      </xdr:nvSpPr>
      <xdr:spPr>
        <a:xfrm>
          <a:off x="210058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24" name="フローチャート: 判断 623">
          <a:extLst>
            <a:ext uri="{FF2B5EF4-FFF2-40B4-BE49-F238E27FC236}">
              <a16:creationId xmlns:a16="http://schemas.microsoft.com/office/drawing/2014/main" id="{51F62FCB-BE10-4375-B26F-651F2C93A549}"/>
            </a:ext>
          </a:extLst>
        </xdr:cNvPr>
        <xdr:cNvSpPr/>
      </xdr:nvSpPr>
      <xdr:spPr>
        <a:xfrm>
          <a:off x="20215225" y="183362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25" name="フローチャート: 判断 624">
          <a:extLst>
            <a:ext uri="{FF2B5EF4-FFF2-40B4-BE49-F238E27FC236}">
              <a16:creationId xmlns:a16="http://schemas.microsoft.com/office/drawing/2014/main" id="{C1B6B991-3C04-45FA-8B5F-0161C698D2A9}"/>
            </a:ext>
          </a:extLst>
        </xdr:cNvPr>
        <xdr:cNvSpPr/>
      </xdr:nvSpPr>
      <xdr:spPr>
        <a:xfrm>
          <a:off x="19364325"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26" name="フローチャート: 判断 625">
          <a:extLst>
            <a:ext uri="{FF2B5EF4-FFF2-40B4-BE49-F238E27FC236}">
              <a16:creationId xmlns:a16="http://schemas.microsoft.com/office/drawing/2014/main" id="{FC782FC4-7639-4B17-878D-439382414C6B}"/>
            </a:ext>
          </a:extLst>
        </xdr:cNvPr>
        <xdr:cNvSpPr/>
      </xdr:nvSpPr>
      <xdr:spPr>
        <a:xfrm>
          <a:off x="1852295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627" name="フローチャート: 判断 626">
          <a:extLst>
            <a:ext uri="{FF2B5EF4-FFF2-40B4-BE49-F238E27FC236}">
              <a16:creationId xmlns:a16="http://schemas.microsoft.com/office/drawing/2014/main" id="{17BA5795-0C25-4126-8B45-B0D671CCBCA9}"/>
            </a:ext>
          </a:extLst>
        </xdr:cNvPr>
        <xdr:cNvSpPr/>
      </xdr:nvSpPr>
      <xdr:spPr>
        <a:xfrm>
          <a:off x="17681575" y="1833136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48AC150E-AE52-4589-91A5-B380F7D017E2}"/>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8B5B9BD7-E0C2-45E9-99CE-C2D140444F5C}"/>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E9A9FBDA-B316-4F6A-95D4-6DAEEE018B1A}"/>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92F90753-8746-4648-A7F9-8E6CD9BCEE6A}"/>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F22E44D8-E1CB-4414-B37A-5E2D7D9CE438}"/>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62956</xdr:rowOff>
    </xdr:from>
    <xdr:to>
      <xdr:col>116</xdr:col>
      <xdr:colOff>114300</xdr:colOff>
      <xdr:row>108</xdr:row>
      <xdr:rowOff>164556</xdr:rowOff>
    </xdr:to>
    <xdr:sp macro="" textlink="">
      <xdr:nvSpPr>
        <xdr:cNvPr id="633" name="楕円 632">
          <a:extLst>
            <a:ext uri="{FF2B5EF4-FFF2-40B4-BE49-F238E27FC236}">
              <a16:creationId xmlns:a16="http://schemas.microsoft.com/office/drawing/2014/main" id="{B20D7245-2D74-4AFC-9F49-BAB010B1A4A6}"/>
            </a:ext>
          </a:extLst>
        </xdr:cNvPr>
        <xdr:cNvSpPr/>
      </xdr:nvSpPr>
      <xdr:spPr>
        <a:xfrm>
          <a:off x="210058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149333</xdr:rowOff>
    </xdr:from>
    <xdr:ext cx="469744" cy="259045"/>
    <xdr:sp macro="" textlink="">
      <xdr:nvSpPr>
        <xdr:cNvPr id="634" name="【公民館】&#10;一人当たり面積該当値テキスト">
          <a:extLst>
            <a:ext uri="{FF2B5EF4-FFF2-40B4-BE49-F238E27FC236}">
              <a16:creationId xmlns:a16="http://schemas.microsoft.com/office/drawing/2014/main" id="{87CB81EA-1D77-4CFF-AF61-309F03E916F6}"/>
            </a:ext>
          </a:extLst>
        </xdr:cNvPr>
        <xdr:cNvSpPr txBox="1"/>
      </xdr:nvSpPr>
      <xdr:spPr>
        <a:xfrm>
          <a:off x="21094700" y="1849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635" name="楕円 634">
          <a:extLst>
            <a:ext uri="{FF2B5EF4-FFF2-40B4-BE49-F238E27FC236}">
              <a16:creationId xmlns:a16="http://schemas.microsoft.com/office/drawing/2014/main" id="{BE823A24-40BE-490F-ADAC-E59D9F4C79CF}"/>
            </a:ext>
          </a:extLst>
        </xdr:cNvPr>
        <xdr:cNvSpPr/>
      </xdr:nvSpPr>
      <xdr:spPr>
        <a:xfrm>
          <a:off x="20215225" y="185811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113756</xdr:rowOff>
    </xdr:from>
    <xdr:to>
      <xdr:col>116</xdr:col>
      <xdr:colOff>63500</xdr:colOff>
      <xdr:row>108</xdr:row>
      <xdr:rowOff>115388</xdr:rowOff>
    </xdr:to>
    <xdr:cxnSp macro="">
      <xdr:nvCxnSpPr>
        <xdr:cNvPr id="636" name="直線コネクタ 635">
          <a:extLst>
            <a:ext uri="{FF2B5EF4-FFF2-40B4-BE49-F238E27FC236}">
              <a16:creationId xmlns:a16="http://schemas.microsoft.com/office/drawing/2014/main" id="{4860EF56-5657-442B-A187-8A3C0BA9A657}"/>
            </a:ext>
          </a:extLst>
        </xdr:cNvPr>
        <xdr:cNvCxnSpPr/>
      </xdr:nvCxnSpPr>
      <xdr:spPr>
        <a:xfrm flipV="1">
          <a:off x="20266025" y="18630356"/>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637" name="楕円 636">
          <a:extLst>
            <a:ext uri="{FF2B5EF4-FFF2-40B4-BE49-F238E27FC236}">
              <a16:creationId xmlns:a16="http://schemas.microsoft.com/office/drawing/2014/main" id="{06EFF5FD-6B4B-4F1D-BEC7-C32E78E80807}"/>
            </a:ext>
          </a:extLst>
        </xdr:cNvPr>
        <xdr:cNvSpPr/>
      </xdr:nvSpPr>
      <xdr:spPr>
        <a:xfrm>
          <a:off x="19364325"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117021</xdr:rowOff>
    </xdr:to>
    <xdr:cxnSp macro="">
      <xdr:nvCxnSpPr>
        <xdr:cNvPr id="638" name="直線コネクタ 637">
          <a:extLst>
            <a:ext uri="{FF2B5EF4-FFF2-40B4-BE49-F238E27FC236}">
              <a16:creationId xmlns:a16="http://schemas.microsoft.com/office/drawing/2014/main" id="{62F12CAB-5E50-4EC4-B67B-1A53D8B0B714}"/>
            </a:ext>
          </a:extLst>
        </xdr:cNvPr>
        <xdr:cNvCxnSpPr/>
      </xdr:nvCxnSpPr>
      <xdr:spPr>
        <a:xfrm flipV="1">
          <a:off x="19415125" y="18631988"/>
          <a:ext cx="850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639" name="楕円 638">
          <a:extLst>
            <a:ext uri="{FF2B5EF4-FFF2-40B4-BE49-F238E27FC236}">
              <a16:creationId xmlns:a16="http://schemas.microsoft.com/office/drawing/2014/main" id="{78EB780F-B67A-4044-8AE9-79185A238515}"/>
            </a:ext>
          </a:extLst>
        </xdr:cNvPr>
        <xdr:cNvSpPr/>
      </xdr:nvSpPr>
      <xdr:spPr>
        <a:xfrm>
          <a:off x="1852295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117021</xdr:rowOff>
    </xdr:from>
    <xdr:to>
      <xdr:col>107</xdr:col>
      <xdr:colOff>50800</xdr:colOff>
      <xdr:row>108</xdr:row>
      <xdr:rowOff>117021</xdr:rowOff>
    </xdr:to>
    <xdr:cxnSp macro="">
      <xdr:nvCxnSpPr>
        <xdr:cNvPr id="640" name="直線コネクタ 639">
          <a:extLst>
            <a:ext uri="{FF2B5EF4-FFF2-40B4-BE49-F238E27FC236}">
              <a16:creationId xmlns:a16="http://schemas.microsoft.com/office/drawing/2014/main" id="{24BE7DC0-4E73-4C15-82FE-5941945C589B}"/>
            </a:ext>
          </a:extLst>
        </xdr:cNvPr>
        <xdr:cNvCxnSpPr/>
      </xdr:nvCxnSpPr>
      <xdr:spPr>
        <a:xfrm>
          <a:off x="18573750" y="18633621"/>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66221</xdr:rowOff>
    </xdr:from>
    <xdr:to>
      <xdr:col>98</xdr:col>
      <xdr:colOff>38100</xdr:colOff>
      <xdr:row>108</xdr:row>
      <xdr:rowOff>167821</xdr:rowOff>
    </xdr:to>
    <xdr:sp macro="" textlink="">
      <xdr:nvSpPr>
        <xdr:cNvPr id="641" name="楕円 640">
          <a:extLst>
            <a:ext uri="{FF2B5EF4-FFF2-40B4-BE49-F238E27FC236}">
              <a16:creationId xmlns:a16="http://schemas.microsoft.com/office/drawing/2014/main" id="{0FD67563-72BA-4200-AFD0-BB6C601E615D}"/>
            </a:ext>
          </a:extLst>
        </xdr:cNvPr>
        <xdr:cNvSpPr/>
      </xdr:nvSpPr>
      <xdr:spPr>
        <a:xfrm>
          <a:off x="17681575" y="1858282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117021</xdr:rowOff>
    </xdr:from>
    <xdr:to>
      <xdr:col>102</xdr:col>
      <xdr:colOff>114300</xdr:colOff>
      <xdr:row>108</xdr:row>
      <xdr:rowOff>117021</xdr:rowOff>
    </xdr:to>
    <xdr:cxnSp macro="">
      <xdr:nvCxnSpPr>
        <xdr:cNvPr id="642" name="直線コネクタ 641">
          <a:extLst>
            <a:ext uri="{FF2B5EF4-FFF2-40B4-BE49-F238E27FC236}">
              <a16:creationId xmlns:a16="http://schemas.microsoft.com/office/drawing/2014/main" id="{FED8EDE7-F918-4729-B315-780689D285EF}"/>
            </a:ext>
          </a:extLst>
        </xdr:cNvPr>
        <xdr:cNvCxnSpPr/>
      </xdr:nvCxnSpPr>
      <xdr:spPr>
        <a:xfrm>
          <a:off x="17732375" y="18633621"/>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43" name="n_1aveValue【公民館】&#10;一人当たり面積">
          <a:extLst>
            <a:ext uri="{FF2B5EF4-FFF2-40B4-BE49-F238E27FC236}">
              <a16:creationId xmlns:a16="http://schemas.microsoft.com/office/drawing/2014/main" id="{5685D3A2-83A1-4F15-9AFE-EC1875EC57ED}"/>
            </a:ext>
          </a:extLst>
        </xdr:cNvPr>
        <xdr:cNvSpPr txBox="1"/>
      </xdr:nvSpPr>
      <xdr:spPr>
        <a:xfrm>
          <a:off x="200279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644" name="n_2aveValue【公民館】&#10;一人当たり面積">
          <a:extLst>
            <a:ext uri="{FF2B5EF4-FFF2-40B4-BE49-F238E27FC236}">
              <a16:creationId xmlns:a16="http://schemas.microsoft.com/office/drawing/2014/main" id="{8F1A662F-2CFC-4827-8E3F-EA3286B38F2B}"/>
            </a:ext>
          </a:extLst>
        </xdr:cNvPr>
        <xdr:cNvSpPr txBox="1"/>
      </xdr:nvSpPr>
      <xdr:spPr>
        <a:xfrm>
          <a:off x="1918977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45" name="n_3aveValue【公民館】&#10;一人当たり面積">
          <a:extLst>
            <a:ext uri="{FF2B5EF4-FFF2-40B4-BE49-F238E27FC236}">
              <a16:creationId xmlns:a16="http://schemas.microsoft.com/office/drawing/2014/main" id="{92882C01-A9B0-4057-B25E-7B438A139245}"/>
            </a:ext>
          </a:extLst>
        </xdr:cNvPr>
        <xdr:cNvSpPr txBox="1"/>
      </xdr:nvSpPr>
      <xdr:spPr>
        <a:xfrm>
          <a:off x="18348402"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646" name="n_4aveValue【公民館】&#10;一人当たり面積">
          <a:extLst>
            <a:ext uri="{FF2B5EF4-FFF2-40B4-BE49-F238E27FC236}">
              <a16:creationId xmlns:a16="http://schemas.microsoft.com/office/drawing/2014/main" id="{41EDE4FD-D174-4676-8D34-D08E88CC81FE}"/>
            </a:ext>
          </a:extLst>
        </xdr:cNvPr>
        <xdr:cNvSpPr txBox="1"/>
      </xdr:nvSpPr>
      <xdr:spPr>
        <a:xfrm>
          <a:off x="175070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647" name="n_1mainValue【公民館】&#10;一人当たり面積">
          <a:extLst>
            <a:ext uri="{FF2B5EF4-FFF2-40B4-BE49-F238E27FC236}">
              <a16:creationId xmlns:a16="http://schemas.microsoft.com/office/drawing/2014/main" id="{2BA21D06-BC12-4AE8-BF01-31A43C3DAD95}"/>
            </a:ext>
          </a:extLst>
        </xdr:cNvPr>
        <xdr:cNvSpPr txBox="1"/>
      </xdr:nvSpPr>
      <xdr:spPr>
        <a:xfrm>
          <a:off x="2002797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648" name="n_2mainValue【公民館】&#10;一人当たり面積">
          <a:extLst>
            <a:ext uri="{FF2B5EF4-FFF2-40B4-BE49-F238E27FC236}">
              <a16:creationId xmlns:a16="http://schemas.microsoft.com/office/drawing/2014/main" id="{10D32323-CC2B-4F93-9810-17C07DFA9F06}"/>
            </a:ext>
          </a:extLst>
        </xdr:cNvPr>
        <xdr:cNvSpPr txBox="1"/>
      </xdr:nvSpPr>
      <xdr:spPr>
        <a:xfrm>
          <a:off x="1918977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649" name="n_3mainValue【公民館】&#10;一人当たり面積">
          <a:extLst>
            <a:ext uri="{FF2B5EF4-FFF2-40B4-BE49-F238E27FC236}">
              <a16:creationId xmlns:a16="http://schemas.microsoft.com/office/drawing/2014/main" id="{05D1CFC5-483B-445C-AEA2-35DDB279AD12}"/>
            </a:ext>
          </a:extLst>
        </xdr:cNvPr>
        <xdr:cNvSpPr txBox="1"/>
      </xdr:nvSpPr>
      <xdr:spPr>
        <a:xfrm>
          <a:off x="18348402"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158948</xdr:rowOff>
    </xdr:from>
    <xdr:ext cx="469744" cy="259045"/>
    <xdr:sp macro="" textlink="">
      <xdr:nvSpPr>
        <xdr:cNvPr id="650" name="n_4mainValue【公民館】&#10;一人当たり面積">
          <a:extLst>
            <a:ext uri="{FF2B5EF4-FFF2-40B4-BE49-F238E27FC236}">
              <a16:creationId xmlns:a16="http://schemas.microsoft.com/office/drawing/2014/main" id="{6A1C920C-1D1E-4200-8CB2-30191A1F9187}"/>
            </a:ext>
          </a:extLst>
        </xdr:cNvPr>
        <xdr:cNvSpPr txBox="1"/>
      </xdr:nvSpPr>
      <xdr:spPr>
        <a:xfrm>
          <a:off x="175070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C4D62671-C046-4E7D-B18B-2546F92E9697}"/>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AFF6DD1C-1874-4C33-8825-1C935F0D1276}"/>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6DB3AD18-1CBC-44B2-9634-0C1B5A2A2DA4}"/>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類似団体の有形固定資産減価償却率と比較すると、特に公民館が高く、学校施設は低い数値となっている。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公民館については、２施設あったが１施設を老朽化により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令和４年度に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解体し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複合施設を新設し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た。残り１施設も老朽化が進んで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おり施設の更新を検討していく。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学校施設については耐用年数等を考慮した改修、新設等は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している為、今後は学校施設等長寿命化計画に基づ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道路については、類似団体より低い数値だが、適宜必要な更新を行っているため年々高くなっている状況。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公営住宅については、老朽化が進んだ住宅は計画的な用途廃止を行っている為、高い数値となっている。今後も引き続き総合管理計画や個別計画等に基づき用途廃止及び長寿命化を行っていく。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415243-6267-44D0-911F-CB50B60CD45A}"/>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C03F11-A296-4657-91AC-EEFCE43D9332}"/>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ED61B-6CC6-41A2-AA77-5B4C856F5D7D}"/>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A68A87-B1FA-4B3A-9C94-DA0CE3F6BC2E}"/>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E6B177-8B55-47C5-8C6E-544BBDF11A42}"/>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FF55D7-B3F9-4374-8613-C1EDCC6B2943}"/>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3005EA-93C5-4D45-8340-9EA9B80FC00F}"/>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18CB98-C897-448E-9E2F-943F80DB7817}"/>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FEA1C3-077A-4439-9B43-583488481631}"/>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F4073D-B768-4D4D-B316-4B13DD46D1B3}"/>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82BAE2-51AA-41F8-BB85-6C73662BE315}"/>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53DEC7-E444-4949-82D7-531BF95A04FF}"/>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4FD2A0-F173-46C9-ADAC-A22A5903AE5C}"/>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F396B0-3C9E-4AA7-A3AB-1EE3E9C9DBB0}"/>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873242-CE99-46DA-BD5D-689E5AB12CEB}"/>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A4FF3F-7D5D-4267-979E-DC00E551E53C}"/>
            </a:ext>
          </a:extLst>
        </xdr:cNvPr>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FD244E-6845-44E7-B690-65C223CDF717}"/>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BAA36C-21CF-4E59-A8BB-2172B5D4749D}"/>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92A03B-92F5-46D7-9669-421C2E885443}"/>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22DFC1-A99A-46CF-A12A-80D6976526C7}"/>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8DA710-4903-4B44-9CCB-5BA25D58EBFB}"/>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21A708-BFCF-4CFE-9648-1C8246E29836}"/>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CE60D5-343C-4BA1-B9B6-43132A3139D2}"/>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D85C41-1088-43B2-81B5-240F4D3E03BD}"/>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B01BE0-F977-44C8-8E87-158BB776B50E}"/>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997F83-EBDF-4E4F-A0B0-09F140E83D2A}"/>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0B9FDA-DA9F-429F-B173-058C1A099D8C}"/>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3C81C3-80AF-41C9-BFB6-BA9029270E0E}"/>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684B4A-11B2-4949-AAC6-33715BCA64A4}"/>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A13AC7-9E32-4969-A6FB-A30CEC49F4DF}"/>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6BD841-A7ED-4E81-83C7-886E15C8D3BA}"/>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EE5001-1825-483B-B905-D14CAE9FA42A}"/>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C034A6-FF0F-481B-95B3-908F4C88264D}"/>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14285A-1C25-437F-96F9-0310CBBD9F56}"/>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BA7545-5892-428A-B749-AE938815B4F4}"/>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FE9BE0-C614-4C34-9EA2-7AF5EAFBFA3E}"/>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0DC423-D856-4B96-8978-8BE573335547}"/>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AD0B05-B4FB-455D-BE62-898E37F38231}"/>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7D5513-6D60-4186-8D9A-9D567DF7CB23}"/>
            </a:ext>
          </a:extLst>
        </xdr:cNvPr>
        <xdr:cNvSpPr/>
      </xdr:nvSpPr>
      <xdr:spPr>
        <a:xfrm>
          <a:off x="7239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5EE9EE0-65FB-4AC7-A25F-D0814094FF28}"/>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C3E9A4B-3BE5-41FD-A8A4-2B084BEA0728}"/>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CE74873-0DCF-4B59-82AA-68924F38CAA2}"/>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1468A0F-943A-4BE3-8CD1-D6E555D2D11F}"/>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BC1A80-1A1C-41AB-91D5-B93097CB8674}"/>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41B694-5FD6-4F15-B3A3-24C91B41C186}"/>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12E5C2F-816B-4B23-9694-329CA20E866B}"/>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037973A-2531-4A41-8E6D-B6633DB685C5}"/>
            </a:ext>
          </a:extLst>
        </xdr:cNvPr>
        <xdr:cNvSpPr/>
      </xdr:nvSpPr>
      <xdr:spPr>
        <a:xfrm>
          <a:off x="6280150" y="533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850A5DA-F3E7-482A-8968-0EEA6C765DD7}"/>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0B4F84D-E29B-4004-8FE8-775B2AF84EE2}"/>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63BA822-4076-4494-ACDF-3DF99282FDF0}"/>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E139315-0D98-44F5-8124-23D242928DEC}"/>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99D8444-6150-4A0C-8C7B-423B15190B8C}"/>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155F02A-4121-46F0-A652-2F7A0B48840F}"/>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9D64783-C7C2-4C81-9964-01D23C1451AF}"/>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FDAF45D-8591-4F48-81D8-6A6118CE021F}"/>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B07CEF8-BDE2-4219-9C10-6EBED3E9DDD8}"/>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821E8DE-4830-4DFD-83C6-27CB28614794}"/>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43226B-B5FF-476D-856D-0D11EAFFCDE8}"/>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301ED30-DD71-4E0A-9462-AE6B8D6CA396}"/>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D66F186-029B-41FF-A78C-5C8A937B3AB6}"/>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F6EDE8D-0A87-4E62-B7A3-342B2DB37A93}"/>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D89A8D2-6807-42E7-908C-BBCCDAE832EF}"/>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E30165B-024D-498E-99E8-6368D575D677}"/>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78F17D3-01B0-43B5-ABEE-2F1AD0083267}"/>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4C4B8A1-D56C-4D22-A868-0F785EA97273}"/>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703DC4C-588E-409E-9A15-A3D243094AB8}"/>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C6E9BDE-0448-42C8-BE6D-ADAC51C9ED48}"/>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BDC8320-8507-40D8-860A-562A7ABF5441}"/>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726DCEC-F238-43FC-B47A-29E753A1D2CC}"/>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9993AD0-14F6-4C97-92AE-B18B37D931E1}"/>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364D17A-AA9D-4D47-A32B-C707439DE06C}"/>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39A9B15-2602-4CDF-8C9C-3F37E8524EE7}"/>
            </a:ext>
          </a:extLst>
        </xdr:cNvPr>
        <xdr:cNvCxnSpPr/>
      </xdr:nvCxnSpPr>
      <xdr:spPr>
        <a:xfrm flipV="1">
          <a:off x="44062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7ACC7F4-7575-4508-8616-75C16D427303}"/>
            </a:ext>
          </a:extLst>
        </xdr:cNvPr>
        <xdr:cNvSpPr txBox="1"/>
      </xdr:nvSpPr>
      <xdr:spPr>
        <a:xfrm>
          <a:off x="44450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20212D9-FC9A-40CC-A932-C3E20B80E0A9}"/>
            </a:ext>
          </a:extLst>
        </xdr:cNvPr>
        <xdr:cNvCxnSpPr/>
      </xdr:nvCxnSpPr>
      <xdr:spPr>
        <a:xfrm>
          <a:off x="43275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B8BB9DF-0B93-4B75-85B7-AF3CF36D3F86}"/>
            </a:ext>
          </a:extLst>
        </xdr:cNvPr>
        <xdr:cNvSpPr txBox="1"/>
      </xdr:nvSpPr>
      <xdr:spPr>
        <a:xfrm>
          <a:off x="44450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A6C2D3DA-30B7-4C16-A2C4-EC4CA4ABAE90}"/>
            </a:ext>
          </a:extLst>
        </xdr:cNvPr>
        <xdr:cNvCxnSpPr/>
      </xdr:nvCxnSpPr>
      <xdr:spPr>
        <a:xfrm>
          <a:off x="4327525" y="94792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562EEF0-D4B4-45EA-8212-D241BF2C6C32}"/>
            </a:ext>
          </a:extLst>
        </xdr:cNvPr>
        <xdr:cNvSpPr txBox="1"/>
      </xdr:nvSpPr>
      <xdr:spPr>
        <a:xfrm>
          <a:off x="44450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2D9B3EEE-67B0-4440-AB42-12BDA50E03EC}"/>
            </a:ext>
          </a:extLst>
        </xdr:cNvPr>
        <xdr:cNvSpPr/>
      </xdr:nvSpPr>
      <xdr:spPr>
        <a:xfrm>
          <a:off x="43561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E5E29792-CA71-48C0-BCA1-9FB04AE605DE}"/>
            </a:ext>
          </a:extLst>
        </xdr:cNvPr>
        <xdr:cNvSpPr/>
      </xdr:nvSpPr>
      <xdr:spPr>
        <a:xfrm>
          <a:off x="3565525" y="103219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A5305760-689D-4A52-A2C8-5C80EBD2F649}"/>
            </a:ext>
          </a:extLst>
        </xdr:cNvPr>
        <xdr:cNvSpPr/>
      </xdr:nvSpPr>
      <xdr:spPr>
        <a:xfrm>
          <a:off x="2714625"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EEFBAE89-C3B7-449D-BA43-DC0ED05FD807}"/>
            </a:ext>
          </a:extLst>
        </xdr:cNvPr>
        <xdr:cNvSpPr/>
      </xdr:nvSpPr>
      <xdr:spPr>
        <a:xfrm>
          <a:off x="187325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4303263B-672E-49EE-893A-6FE9ABD93200}"/>
            </a:ext>
          </a:extLst>
        </xdr:cNvPr>
        <xdr:cNvSpPr/>
      </xdr:nvSpPr>
      <xdr:spPr>
        <a:xfrm>
          <a:off x="1031875" y="103314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9A22608-347C-48D3-8977-16DFCD93F37E}"/>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728A817-C470-4F2F-8C5E-09B916C2B93F}"/>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D165652-9F10-42F6-89CA-D295A290F15B}"/>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BAABAC4-D444-48DB-AF8F-27BFBE49B4C3}"/>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97C6266-5240-4C6F-8D1C-B96D2820BFCD}"/>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99695</xdr:rowOff>
    </xdr:from>
    <xdr:to>
      <xdr:col>24</xdr:col>
      <xdr:colOff>114300</xdr:colOff>
      <xdr:row>62</xdr:row>
      <xdr:rowOff>29845</xdr:rowOff>
    </xdr:to>
    <xdr:sp macro="" textlink="">
      <xdr:nvSpPr>
        <xdr:cNvPr id="89" name="楕円 88">
          <a:extLst>
            <a:ext uri="{FF2B5EF4-FFF2-40B4-BE49-F238E27FC236}">
              <a16:creationId xmlns:a16="http://schemas.microsoft.com/office/drawing/2014/main" id="{362205C0-D07A-4290-B4E8-A79CD1F2C5B2}"/>
            </a:ext>
          </a:extLst>
        </xdr:cNvPr>
        <xdr:cNvSpPr/>
      </xdr:nvSpPr>
      <xdr:spPr>
        <a:xfrm>
          <a:off x="43561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78122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8CC448D-7775-47EE-986C-71D9FF43D382}"/>
            </a:ext>
          </a:extLst>
        </xdr:cNvPr>
        <xdr:cNvSpPr txBox="1"/>
      </xdr:nvSpPr>
      <xdr:spPr>
        <a:xfrm>
          <a:off x="44450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91" name="楕円 90">
          <a:extLst>
            <a:ext uri="{FF2B5EF4-FFF2-40B4-BE49-F238E27FC236}">
              <a16:creationId xmlns:a16="http://schemas.microsoft.com/office/drawing/2014/main" id="{8B447E73-9A68-4889-B59D-340F20EAF18A}"/>
            </a:ext>
          </a:extLst>
        </xdr:cNvPr>
        <xdr:cNvSpPr/>
      </xdr:nvSpPr>
      <xdr:spPr>
        <a:xfrm>
          <a:off x="3565525" y="10544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150495</xdr:rowOff>
    </xdr:to>
    <xdr:cxnSp macro="">
      <xdr:nvCxnSpPr>
        <xdr:cNvPr id="92" name="直線コネクタ 91">
          <a:extLst>
            <a:ext uri="{FF2B5EF4-FFF2-40B4-BE49-F238E27FC236}">
              <a16:creationId xmlns:a16="http://schemas.microsoft.com/office/drawing/2014/main" id="{5F36DD54-F4D4-4D49-84A2-DB3094C48024}"/>
            </a:ext>
          </a:extLst>
        </xdr:cNvPr>
        <xdr:cNvCxnSpPr/>
      </xdr:nvCxnSpPr>
      <xdr:spPr>
        <a:xfrm>
          <a:off x="3616325" y="10595610"/>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162560</xdr:rowOff>
    </xdr:from>
    <xdr:to>
      <xdr:col>15</xdr:col>
      <xdr:colOff>101600</xdr:colOff>
      <xdr:row>63</xdr:row>
      <xdr:rowOff>92710</xdr:rowOff>
    </xdr:to>
    <xdr:sp macro="" textlink="">
      <xdr:nvSpPr>
        <xdr:cNvPr id="93" name="楕円 92">
          <a:extLst>
            <a:ext uri="{FF2B5EF4-FFF2-40B4-BE49-F238E27FC236}">
              <a16:creationId xmlns:a16="http://schemas.microsoft.com/office/drawing/2014/main" id="{01AFAB9D-7FC2-4693-99BF-5FAC9570DE1A}"/>
            </a:ext>
          </a:extLst>
        </xdr:cNvPr>
        <xdr:cNvSpPr/>
      </xdr:nvSpPr>
      <xdr:spPr>
        <a:xfrm>
          <a:off x="2714625"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63</xdr:row>
      <xdr:rowOff>41910</xdr:rowOff>
    </xdr:to>
    <xdr:cxnSp macro="">
      <xdr:nvCxnSpPr>
        <xdr:cNvPr id="94" name="直線コネクタ 93">
          <a:extLst>
            <a:ext uri="{FF2B5EF4-FFF2-40B4-BE49-F238E27FC236}">
              <a16:creationId xmlns:a16="http://schemas.microsoft.com/office/drawing/2014/main" id="{84A1D043-079A-47A3-943C-989516A3DB82}"/>
            </a:ext>
          </a:extLst>
        </xdr:cNvPr>
        <xdr:cNvCxnSpPr/>
      </xdr:nvCxnSpPr>
      <xdr:spPr>
        <a:xfrm flipV="1">
          <a:off x="2765425" y="10595610"/>
          <a:ext cx="8509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141605</xdr:rowOff>
    </xdr:from>
    <xdr:to>
      <xdr:col>10</xdr:col>
      <xdr:colOff>165100</xdr:colOff>
      <xdr:row>63</xdr:row>
      <xdr:rowOff>71755</xdr:rowOff>
    </xdr:to>
    <xdr:sp macro="" textlink="">
      <xdr:nvSpPr>
        <xdr:cNvPr id="95" name="楕円 94">
          <a:extLst>
            <a:ext uri="{FF2B5EF4-FFF2-40B4-BE49-F238E27FC236}">
              <a16:creationId xmlns:a16="http://schemas.microsoft.com/office/drawing/2014/main" id="{A51DF796-4BBC-49C0-818A-A8E4D1FC9DB5}"/>
            </a:ext>
          </a:extLst>
        </xdr:cNvPr>
        <xdr:cNvSpPr/>
      </xdr:nvSpPr>
      <xdr:spPr>
        <a:xfrm>
          <a:off x="187325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20955</xdr:rowOff>
    </xdr:from>
    <xdr:to>
      <xdr:col>15</xdr:col>
      <xdr:colOff>50800</xdr:colOff>
      <xdr:row>63</xdr:row>
      <xdr:rowOff>41910</xdr:rowOff>
    </xdr:to>
    <xdr:cxnSp macro="">
      <xdr:nvCxnSpPr>
        <xdr:cNvPr id="96" name="直線コネクタ 95">
          <a:extLst>
            <a:ext uri="{FF2B5EF4-FFF2-40B4-BE49-F238E27FC236}">
              <a16:creationId xmlns:a16="http://schemas.microsoft.com/office/drawing/2014/main" id="{728A56EA-44A6-466A-A475-BC12BF123BA1}"/>
            </a:ext>
          </a:extLst>
        </xdr:cNvPr>
        <xdr:cNvCxnSpPr/>
      </xdr:nvCxnSpPr>
      <xdr:spPr>
        <a:xfrm>
          <a:off x="1924050" y="10822305"/>
          <a:ext cx="8413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97" name="楕円 96">
          <a:extLst>
            <a:ext uri="{FF2B5EF4-FFF2-40B4-BE49-F238E27FC236}">
              <a16:creationId xmlns:a16="http://schemas.microsoft.com/office/drawing/2014/main" id="{91031FA5-AFD6-4590-BE8B-4A6018607E0D}"/>
            </a:ext>
          </a:extLst>
        </xdr:cNvPr>
        <xdr:cNvSpPr/>
      </xdr:nvSpPr>
      <xdr:spPr>
        <a:xfrm>
          <a:off x="1031875" y="107410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63</xdr:row>
      <xdr:rowOff>20955</xdr:rowOff>
    </xdr:to>
    <xdr:cxnSp macro="">
      <xdr:nvCxnSpPr>
        <xdr:cNvPr id="98" name="直線コネクタ 97">
          <a:extLst>
            <a:ext uri="{FF2B5EF4-FFF2-40B4-BE49-F238E27FC236}">
              <a16:creationId xmlns:a16="http://schemas.microsoft.com/office/drawing/2014/main" id="{EE3EE2E3-81BC-42B8-8390-FC45D8EFF1EF}"/>
            </a:ext>
          </a:extLst>
        </xdr:cNvPr>
        <xdr:cNvCxnSpPr/>
      </xdr:nvCxnSpPr>
      <xdr:spPr>
        <a:xfrm>
          <a:off x="1082675" y="10791825"/>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99" name="n_1aveValue【体育館・プール】&#10;有形固定資産減価償却率">
          <a:extLst>
            <a:ext uri="{FF2B5EF4-FFF2-40B4-BE49-F238E27FC236}">
              <a16:creationId xmlns:a16="http://schemas.microsoft.com/office/drawing/2014/main" id="{39D65C79-90FD-46BB-95F2-7EE91CD30603}"/>
            </a:ext>
          </a:extLst>
        </xdr:cNvPr>
        <xdr:cNvSpPr txBox="1"/>
      </xdr:nvSpPr>
      <xdr:spPr>
        <a:xfrm>
          <a:off x="341059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0" name="n_2aveValue【体育館・プール】&#10;有形固定資産減価償却率">
          <a:extLst>
            <a:ext uri="{FF2B5EF4-FFF2-40B4-BE49-F238E27FC236}">
              <a16:creationId xmlns:a16="http://schemas.microsoft.com/office/drawing/2014/main" id="{7764FEF0-13B7-4910-8A8B-B4C75D00DB5E}"/>
            </a:ext>
          </a:extLst>
        </xdr:cNvPr>
        <xdr:cNvSpPr txBox="1"/>
      </xdr:nvSpPr>
      <xdr:spPr>
        <a:xfrm>
          <a:off x="257239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01" name="n_3aveValue【体育館・プール】&#10;有形固定資産減価償却率">
          <a:extLst>
            <a:ext uri="{FF2B5EF4-FFF2-40B4-BE49-F238E27FC236}">
              <a16:creationId xmlns:a16="http://schemas.microsoft.com/office/drawing/2014/main" id="{09B93D4A-18DC-45AA-9C75-41675199E6B9}"/>
            </a:ext>
          </a:extLst>
        </xdr:cNvPr>
        <xdr:cNvSpPr txBox="1"/>
      </xdr:nvSpPr>
      <xdr:spPr>
        <a:xfrm>
          <a:off x="1731019"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2" name="n_4aveValue【体育館・プール】&#10;有形固定資産減価償却率">
          <a:extLst>
            <a:ext uri="{FF2B5EF4-FFF2-40B4-BE49-F238E27FC236}">
              <a16:creationId xmlns:a16="http://schemas.microsoft.com/office/drawing/2014/main" id="{5C2643E1-26E1-49F4-AB49-5D64B261E0A5}"/>
            </a:ext>
          </a:extLst>
        </xdr:cNvPr>
        <xdr:cNvSpPr txBox="1"/>
      </xdr:nvSpPr>
      <xdr:spPr>
        <a:xfrm>
          <a:off x="8896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103" name="n_1mainValue【体育館・プール】&#10;有形固定資産減価償却率">
          <a:extLst>
            <a:ext uri="{FF2B5EF4-FFF2-40B4-BE49-F238E27FC236}">
              <a16:creationId xmlns:a16="http://schemas.microsoft.com/office/drawing/2014/main" id="{81C77AC2-360B-4B31-BA9B-477E8ED9A0B5}"/>
            </a:ext>
          </a:extLst>
        </xdr:cNvPr>
        <xdr:cNvSpPr txBox="1"/>
      </xdr:nvSpPr>
      <xdr:spPr>
        <a:xfrm>
          <a:off x="341059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83837</xdr:rowOff>
    </xdr:from>
    <xdr:ext cx="405111" cy="259045"/>
    <xdr:sp macro="" textlink="">
      <xdr:nvSpPr>
        <xdr:cNvPr id="104" name="n_2mainValue【体育館・プール】&#10;有形固定資産減価償却率">
          <a:extLst>
            <a:ext uri="{FF2B5EF4-FFF2-40B4-BE49-F238E27FC236}">
              <a16:creationId xmlns:a16="http://schemas.microsoft.com/office/drawing/2014/main" id="{42F9D8F1-8F7E-4C5C-B87D-9B64B701C733}"/>
            </a:ext>
          </a:extLst>
        </xdr:cNvPr>
        <xdr:cNvSpPr txBox="1"/>
      </xdr:nvSpPr>
      <xdr:spPr>
        <a:xfrm>
          <a:off x="257239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62882</xdr:rowOff>
    </xdr:from>
    <xdr:ext cx="405111" cy="259045"/>
    <xdr:sp macro="" textlink="">
      <xdr:nvSpPr>
        <xdr:cNvPr id="105" name="n_3mainValue【体育館・プール】&#10;有形固定資産減価償却率">
          <a:extLst>
            <a:ext uri="{FF2B5EF4-FFF2-40B4-BE49-F238E27FC236}">
              <a16:creationId xmlns:a16="http://schemas.microsoft.com/office/drawing/2014/main" id="{9CBEE05F-5A5F-4F65-878A-47325FEFC257}"/>
            </a:ext>
          </a:extLst>
        </xdr:cNvPr>
        <xdr:cNvSpPr txBox="1"/>
      </xdr:nvSpPr>
      <xdr:spPr>
        <a:xfrm>
          <a:off x="1731019"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32402</xdr:rowOff>
    </xdr:from>
    <xdr:ext cx="405111" cy="259045"/>
    <xdr:sp macro="" textlink="">
      <xdr:nvSpPr>
        <xdr:cNvPr id="106" name="n_4mainValue【体育館・プール】&#10;有形固定資産減価償却率">
          <a:extLst>
            <a:ext uri="{FF2B5EF4-FFF2-40B4-BE49-F238E27FC236}">
              <a16:creationId xmlns:a16="http://schemas.microsoft.com/office/drawing/2014/main" id="{9D556333-12B6-433F-95D9-DEE6C75FAF77}"/>
            </a:ext>
          </a:extLst>
        </xdr:cNvPr>
        <xdr:cNvSpPr txBox="1"/>
      </xdr:nvSpPr>
      <xdr:spPr>
        <a:xfrm>
          <a:off x="8896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0CCB01C-5E54-40CA-8085-747C7790D4B1}"/>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D5C8ACF-6351-4FE2-A9A7-AABC6607E64A}"/>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76639DE-1BC0-41C2-96E6-015408BB09BA}"/>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C03CB6A-AB0E-425D-ADAB-A14EE19485F2}"/>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B23BAE2-E3C1-4DEE-B5E2-0B199CBAC015}"/>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F4D7491-DB60-4D9B-A738-46CFBD71B0A0}"/>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A1A47EE-E0D0-45B0-93B3-E816A27FD410}"/>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B67581AF-456C-44FB-8AD4-4860F5A5EEE3}"/>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7DB2B2B-7074-4F1D-A5B1-1644141C22BE}"/>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6212866-D490-4B76-B6B0-620392A96165}"/>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9DCFBD12-908D-49DF-BB88-8B14FEF658DB}"/>
            </a:ext>
          </a:extLst>
        </xdr:cNvPr>
        <xdr:cNvCxnSpPr/>
      </xdr:nvCxnSpPr>
      <xdr:spPr>
        <a:xfrm>
          <a:off x="6280150" y="1110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FA72F065-4E74-4CBE-BF6F-761307A3C6CE}"/>
            </a:ext>
          </a:extLst>
        </xdr:cNvPr>
        <xdr:cNvSpPr txBox="1"/>
      </xdr:nvSpPr>
      <xdr:spPr>
        <a:xfrm>
          <a:off x="58320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5FD0FC7-F550-4B47-8C3E-1B04F2ABEE5B}"/>
            </a:ext>
          </a:extLst>
        </xdr:cNvPr>
        <xdr:cNvCxnSpPr/>
      </xdr:nvCxnSpPr>
      <xdr:spPr>
        <a:xfrm>
          <a:off x="6280150" y="1077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6393995-DC66-488F-A2A4-B189B22CCF0F}"/>
            </a:ext>
          </a:extLst>
        </xdr:cNvPr>
        <xdr:cNvSpPr txBox="1"/>
      </xdr:nvSpPr>
      <xdr:spPr>
        <a:xfrm>
          <a:off x="58320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C0F21FC3-37E8-4342-B85E-D8D7723AEAD5}"/>
            </a:ext>
          </a:extLst>
        </xdr:cNvPr>
        <xdr:cNvCxnSpPr/>
      </xdr:nvCxnSpPr>
      <xdr:spPr>
        <a:xfrm>
          <a:off x="6280150" y="1045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E2A92D2F-84A6-4688-8246-1AE6C46CEB9A}"/>
            </a:ext>
          </a:extLst>
        </xdr:cNvPr>
        <xdr:cNvSpPr txBox="1"/>
      </xdr:nvSpPr>
      <xdr:spPr>
        <a:xfrm>
          <a:off x="58320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E2CAF2E3-20DB-437C-8CF8-EA62B75C75DD}"/>
            </a:ext>
          </a:extLst>
        </xdr:cNvPr>
        <xdr:cNvCxnSpPr/>
      </xdr:nvCxnSpPr>
      <xdr:spPr>
        <a:xfrm>
          <a:off x="6280150" y="10123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9FFFA74-2DB3-47AE-9F1D-BCC9BCBE3164}"/>
            </a:ext>
          </a:extLst>
        </xdr:cNvPr>
        <xdr:cNvSpPr txBox="1"/>
      </xdr:nvSpPr>
      <xdr:spPr>
        <a:xfrm>
          <a:off x="58320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1ED3896-4AFD-4934-B0AC-B60E57BA4043}"/>
            </a:ext>
          </a:extLst>
        </xdr:cNvPr>
        <xdr:cNvCxnSpPr/>
      </xdr:nvCxnSpPr>
      <xdr:spPr>
        <a:xfrm>
          <a:off x="6280150" y="979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C7822550-C26C-4268-8A8F-790181A2C626}"/>
            </a:ext>
          </a:extLst>
        </xdr:cNvPr>
        <xdr:cNvSpPr txBox="1"/>
      </xdr:nvSpPr>
      <xdr:spPr>
        <a:xfrm>
          <a:off x="58320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582AA8D-8296-432A-AEC7-9B55FA17E6F7}"/>
            </a:ext>
          </a:extLst>
        </xdr:cNvPr>
        <xdr:cNvCxnSpPr/>
      </xdr:nvCxnSpPr>
      <xdr:spPr>
        <a:xfrm>
          <a:off x="6280150" y="947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3261990F-7CCA-443E-8A57-B2B05A4E1920}"/>
            </a:ext>
          </a:extLst>
        </xdr:cNvPr>
        <xdr:cNvSpPr txBox="1"/>
      </xdr:nvSpPr>
      <xdr:spPr>
        <a:xfrm>
          <a:off x="58320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8203FA98-8A3E-4CC5-A6F1-D6E90EF62A6F}"/>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F1BCBADF-2C71-42AA-A0A6-F59185DE4BFF}"/>
            </a:ext>
          </a:extLst>
        </xdr:cNvPr>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463AD1E0-899B-4CD0-B619-6BFC5704F88F}"/>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19B7E51E-6F10-455F-9DB1-37E8EF39FF09}"/>
            </a:ext>
          </a:extLst>
        </xdr:cNvPr>
        <xdr:cNvCxnSpPr/>
      </xdr:nvCxnSpPr>
      <xdr:spPr>
        <a:xfrm flipV="1">
          <a:off x="9952990"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52979071-4527-4FF8-91E8-D243D79E4735}"/>
            </a:ext>
          </a:extLst>
        </xdr:cNvPr>
        <xdr:cNvSpPr txBox="1"/>
      </xdr:nvSpPr>
      <xdr:spPr>
        <a:xfrm>
          <a:off x="9991725"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B5D87A5B-3EB4-4FF3-A6E6-C7032F21C9C1}"/>
            </a:ext>
          </a:extLst>
        </xdr:cNvPr>
        <xdr:cNvCxnSpPr/>
      </xdr:nvCxnSpPr>
      <xdr:spPr>
        <a:xfrm>
          <a:off x="9874250" y="1108056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64DA1E8B-36E8-458D-BC85-3CA98E1FF0C1}"/>
            </a:ext>
          </a:extLst>
        </xdr:cNvPr>
        <xdr:cNvSpPr txBox="1"/>
      </xdr:nvSpPr>
      <xdr:spPr>
        <a:xfrm>
          <a:off x="9991725"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30AB9EE1-0E74-4B36-9793-42BBC24D3F35}"/>
            </a:ext>
          </a:extLst>
        </xdr:cNvPr>
        <xdr:cNvCxnSpPr/>
      </xdr:nvCxnSpPr>
      <xdr:spPr>
        <a:xfrm>
          <a:off x="9874250" y="95119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D2F7D8A1-C093-4596-B42D-CBDB2A25184A}"/>
            </a:ext>
          </a:extLst>
        </xdr:cNvPr>
        <xdr:cNvSpPr txBox="1"/>
      </xdr:nvSpPr>
      <xdr:spPr>
        <a:xfrm>
          <a:off x="9991725"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9AA2A443-5785-406C-A714-C6887344804C}"/>
            </a:ext>
          </a:extLst>
        </xdr:cNvPr>
        <xdr:cNvSpPr/>
      </xdr:nvSpPr>
      <xdr:spPr>
        <a:xfrm>
          <a:off x="9912350" y="106422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8C3D37D2-4C76-48FF-9EB2-31382719012C}"/>
            </a:ext>
          </a:extLst>
        </xdr:cNvPr>
        <xdr:cNvSpPr/>
      </xdr:nvSpPr>
      <xdr:spPr>
        <a:xfrm>
          <a:off x="911225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D723A48F-5C9E-4010-9301-C090F593B2E4}"/>
            </a:ext>
          </a:extLst>
        </xdr:cNvPr>
        <xdr:cNvSpPr/>
      </xdr:nvSpPr>
      <xdr:spPr>
        <a:xfrm>
          <a:off x="8270875" y="106193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AC278EA0-9F09-4A1E-B96B-496807B5026C}"/>
            </a:ext>
          </a:extLst>
        </xdr:cNvPr>
        <xdr:cNvSpPr/>
      </xdr:nvSpPr>
      <xdr:spPr>
        <a:xfrm>
          <a:off x="7419975"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09BD391A-0B29-43DC-ACE7-7EBCF1F8D0ED}"/>
            </a:ext>
          </a:extLst>
        </xdr:cNvPr>
        <xdr:cNvSpPr/>
      </xdr:nvSpPr>
      <xdr:spPr>
        <a:xfrm>
          <a:off x="65786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EF31B02-B65C-4723-A6A8-25E1E9E90C45}"/>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CCA123C-6653-46E6-BA37-61452C300695}"/>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9DD4967-CE47-40CE-8FC6-009F66124886}"/>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E73AF5E-1CDE-4345-B706-14D968A8732C}"/>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61A4685-D883-4A4C-B760-70B9CF6BA3AC}"/>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130991</xdr:rowOff>
    </xdr:from>
    <xdr:to>
      <xdr:col>55</xdr:col>
      <xdr:colOff>50800</xdr:colOff>
      <xdr:row>61</xdr:row>
      <xdr:rowOff>61141</xdr:rowOff>
    </xdr:to>
    <xdr:sp macro="" textlink="">
      <xdr:nvSpPr>
        <xdr:cNvPr id="148" name="楕円 147">
          <a:extLst>
            <a:ext uri="{FF2B5EF4-FFF2-40B4-BE49-F238E27FC236}">
              <a16:creationId xmlns:a16="http://schemas.microsoft.com/office/drawing/2014/main" id="{5469A9FB-AD78-4788-9299-546ED2060572}"/>
            </a:ext>
          </a:extLst>
        </xdr:cNvPr>
        <xdr:cNvSpPr/>
      </xdr:nvSpPr>
      <xdr:spPr>
        <a:xfrm>
          <a:off x="9912350" y="1041799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153868</xdr:rowOff>
    </xdr:from>
    <xdr:ext cx="469744" cy="259045"/>
    <xdr:sp macro="" textlink="">
      <xdr:nvSpPr>
        <xdr:cNvPr id="149" name="【体育館・プール】&#10;一人当たり面積該当値テキスト">
          <a:extLst>
            <a:ext uri="{FF2B5EF4-FFF2-40B4-BE49-F238E27FC236}">
              <a16:creationId xmlns:a16="http://schemas.microsoft.com/office/drawing/2014/main" id="{E0CBC609-6EF9-40BC-9687-E1A2FEC31E44}"/>
            </a:ext>
          </a:extLst>
        </xdr:cNvPr>
        <xdr:cNvSpPr txBox="1"/>
      </xdr:nvSpPr>
      <xdr:spPr>
        <a:xfrm>
          <a:off x="9991725" y="102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133169</xdr:rowOff>
    </xdr:from>
    <xdr:to>
      <xdr:col>50</xdr:col>
      <xdr:colOff>165100</xdr:colOff>
      <xdr:row>61</xdr:row>
      <xdr:rowOff>63319</xdr:rowOff>
    </xdr:to>
    <xdr:sp macro="" textlink="">
      <xdr:nvSpPr>
        <xdr:cNvPr id="150" name="楕円 149">
          <a:extLst>
            <a:ext uri="{FF2B5EF4-FFF2-40B4-BE49-F238E27FC236}">
              <a16:creationId xmlns:a16="http://schemas.microsoft.com/office/drawing/2014/main" id="{6037DDA1-C299-4E87-B5F3-E1C1FB835B16}"/>
            </a:ext>
          </a:extLst>
        </xdr:cNvPr>
        <xdr:cNvSpPr/>
      </xdr:nvSpPr>
      <xdr:spPr>
        <a:xfrm>
          <a:off x="911225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10341</xdr:rowOff>
    </xdr:from>
    <xdr:to>
      <xdr:col>55</xdr:col>
      <xdr:colOff>0</xdr:colOff>
      <xdr:row>61</xdr:row>
      <xdr:rowOff>12519</xdr:rowOff>
    </xdr:to>
    <xdr:cxnSp macro="">
      <xdr:nvCxnSpPr>
        <xdr:cNvPr id="151" name="直線コネクタ 150">
          <a:extLst>
            <a:ext uri="{FF2B5EF4-FFF2-40B4-BE49-F238E27FC236}">
              <a16:creationId xmlns:a16="http://schemas.microsoft.com/office/drawing/2014/main" id="{734F8E44-E513-4597-906F-1BA84920984B}"/>
            </a:ext>
          </a:extLst>
        </xdr:cNvPr>
        <xdr:cNvCxnSpPr/>
      </xdr:nvCxnSpPr>
      <xdr:spPr>
        <a:xfrm flipV="1">
          <a:off x="9163050" y="10468791"/>
          <a:ext cx="790575"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4717</xdr:rowOff>
    </xdr:from>
    <xdr:to>
      <xdr:col>46</xdr:col>
      <xdr:colOff>38100</xdr:colOff>
      <xdr:row>62</xdr:row>
      <xdr:rowOff>106317</xdr:rowOff>
    </xdr:to>
    <xdr:sp macro="" textlink="">
      <xdr:nvSpPr>
        <xdr:cNvPr id="152" name="楕円 151">
          <a:extLst>
            <a:ext uri="{FF2B5EF4-FFF2-40B4-BE49-F238E27FC236}">
              <a16:creationId xmlns:a16="http://schemas.microsoft.com/office/drawing/2014/main" id="{2085C985-FAD7-467B-A4B9-0E74EF19C0C2}"/>
            </a:ext>
          </a:extLst>
        </xdr:cNvPr>
        <xdr:cNvSpPr/>
      </xdr:nvSpPr>
      <xdr:spPr>
        <a:xfrm>
          <a:off x="8270875" y="106346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12519</xdr:rowOff>
    </xdr:from>
    <xdr:to>
      <xdr:col>50</xdr:col>
      <xdr:colOff>114300</xdr:colOff>
      <xdr:row>62</xdr:row>
      <xdr:rowOff>55517</xdr:rowOff>
    </xdr:to>
    <xdr:cxnSp macro="">
      <xdr:nvCxnSpPr>
        <xdr:cNvPr id="153" name="直線コネクタ 152">
          <a:extLst>
            <a:ext uri="{FF2B5EF4-FFF2-40B4-BE49-F238E27FC236}">
              <a16:creationId xmlns:a16="http://schemas.microsoft.com/office/drawing/2014/main" id="{6341101D-496B-4F93-88C3-D3A7594C852C}"/>
            </a:ext>
          </a:extLst>
        </xdr:cNvPr>
        <xdr:cNvCxnSpPr/>
      </xdr:nvCxnSpPr>
      <xdr:spPr>
        <a:xfrm flipV="1">
          <a:off x="8321675" y="10470969"/>
          <a:ext cx="841375" cy="2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xdr:rowOff>
    </xdr:from>
    <xdr:to>
      <xdr:col>41</xdr:col>
      <xdr:colOff>101600</xdr:colOff>
      <xdr:row>62</xdr:row>
      <xdr:rowOff>111760</xdr:rowOff>
    </xdr:to>
    <xdr:sp macro="" textlink="">
      <xdr:nvSpPr>
        <xdr:cNvPr id="154" name="楕円 153">
          <a:extLst>
            <a:ext uri="{FF2B5EF4-FFF2-40B4-BE49-F238E27FC236}">
              <a16:creationId xmlns:a16="http://schemas.microsoft.com/office/drawing/2014/main" id="{4E28921E-BE76-470E-BA37-81D5A18520A8}"/>
            </a:ext>
          </a:extLst>
        </xdr:cNvPr>
        <xdr:cNvSpPr/>
      </xdr:nvSpPr>
      <xdr:spPr>
        <a:xfrm>
          <a:off x="7419975"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55517</xdr:rowOff>
    </xdr:from>
    <xdr:to>
      <xdr:col>45</xdr:col>
      <xdr:colOff>177800</xdr:colOff>
      <xdr:row>62</xdr:row>
      <xdr:rowOff>60960</xdr:rowOff>
    </xdr:to>
    <xdr:cxnSp macro="">
      <xdr:nvCxnSpPr>
        <xdr:cNvPr id="155" name="直線コネクタ 154">
          <a:extLst>
            <a:ext uri="{FF2B5EF4-FFF2-40B4-BE49-F238E27FC236}">
              <a16:creationId xmlns:a16="http://schemas.microsoft.com/office/drawing/2014/main" id="{6ADBD47D-E0EF-4D08-BA8B-544A3B29EA7E}"/>
            </a:ext>
          </a:extLst>
        </xdr:cNvPr>
        <xdr:cNvCxnSpPr/>
      </xdr:nvCxnSpPr>
      <xdr:spPr>
        <a:xfrm flipV="1">
          <a:off x="7470775" y="10685417"/>
          <a:ext cx="8509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11249</xdr:rowOff>
    </xdr:from>
    <xdr:to>
      <xdr:col>36</xdr:col>
      <xdr:colOff>165100</xdr:colOff>
      <xdr:row>62</xdr:row>
      <xdr:rowOff>112849</xdr:rowOff>
    </xdr:to>
    <xdr:sp macro="" textlink="">
      <xdr:nvSpPr>
        <xdr:cNvPr id="156" name="楕円 155">
          <a:extLst>
            <a:ext uri="{FF2B5EF4-FFF2-40B4-BE49-F238E27FC236}">
              <a16:creationId xmlns:a16="http://schemas.microsoft.com/office/drawing/2014/main" id="{93B96485-192C-442D-A71C-F54EA04BB268}"/>
            </a:ext>
          </a:extLst>
        </xdr:cNvPr>
        <xdr:cNvSpPr/>
      </xdr:nvSpPr>
      <xdr:spPr>
        <a:xfrm>
          <a:off x="65786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60960</xdr:rowOff>
    </xdr:from>
    <xdr:to>
      <xdr:col>41</xdr:col>
      <xdr:colOff>50800</xdr:colOff>
      <xdr:row>62</xdr:row>
      <xdr:rowOff>62049</xdr:rowOff>
    </xdr:to>
    <xdr:cxnSp macro="">
      <xdr:nvCxnSpPr>
        <xdr:cNvPr id="157" name="直線コネクタ 156">
          <a:extLst>
            <a:ext uri="{FF2B5EF4-FFF2-40B4-BE49-F238E27FC236}">
              <a16:creationId xmlns:a16="http://schemas.microsoft.com/office/drawing/2014/main" id="{CAA903C9-B443-47CA-8459-10651E2414F6}"/>
            </a:ext>
          </a:extLst>
        </xdr:cNvPr>
        <xdr:cNvCxnSpPr/>
      </xdr:nvCxnSpPr>
      <xdr:spPr>
        <a:xfrm flipV="1">
          <a:off x="6629400" y="10690860"/>
          <a:ext cx="84137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49879BFA-1C78-4738-8727-3A6343233AB9}"/>
            </a:ext>
          </a:extLst>
        </xdr:cNvPr>
        <xdr:cNvSpPr txBox="1"/>
      </xdr:nvSpPr>
      <xdr:spPr>
        <a:xfrm>
          <a:off x="8925002"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159" name="n_2aveValue【体育館・プール】&#10;一人当たり面積">
          <a:extLst>
            <a:ext uri="{FF2B5EF4-FFF2-40B4-BE49-F238E27FC236}">
              <a16:creationId xmlns:a16="http://schemas.microsoft.com/office/drawing/2014/main" id="{337AF5EC-5439-4927-8C1D-5458CE333486}"/>
            </a:ext>
          </a:extLst>
        </xdr:cNvPr>
        <xdr:cNvSpPr txBox="1"/>
      </xdr:nvSpPr>
      <xdr:spPr>
        <a:xfrm>
          <a:off x="80963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160" name="n_3aveValue【体育館・プール】&#10;一人当たり面積">
          <a:extLst>
            <a:ext uri="{FF2B5EF4-FFF2-40B4-BE49-F238E27FC236}">
              <a16:creationId xmlns:a16="http://schemas.microsoft.com/office/drawing/2014/main" id="{EDCDAA7A-0CEF-4063-8B79-44976195B4E9}"/>
            </a:ext>
          </a:extLst>
        </xdr:cNvPr>
        <xdr:cNvSpPr txBox="1"/>
      </xdr:nvSpPr>
      <xdr:spPr>
        <a:xfrm>
          <a:off x="7245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161" name="n_4aveValue【体育館・プール】&#10;一人当たり面積">
          <a:extLst>
            <a:ext uri="{FF2B5EF4-FFF2-40B4-BE49-F238E27FC236}">
              <a16:creationId xmlns:a16="http://schemas.microsoft.com/office/drawing/2014/main" id="{F5A501BD-F1B5-4178-AE51-BB4BDF6CA5BE}"/>
            </a:ext>
          </a:extLst>
        </xdr:cNvPr>
        <xdr:cNvSpPr txBox="1"/>
      </xdr:nvSpPr>
      <xdr:spPr>
        <a:xfrm>
          <a:off x="6404052"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79846</xdr:rowOff>
    </xdr:from>
    <xdr:ext cx="469744" cy="259045"/>
    <xdr:sp macro="" textlink="">
      <xdr:nvSpPr>
        <xdr:cNvPr id="162" name="n_1mainValue【体育館・プール】&#10;一人当たり面積">
          <a:extLst>
            <a:ext uri="{FF2B5EF4-FFF2-40B4-BE49-F238E27FC236}">
              <a16:creationId xmlns:a16="http://schemas.microsoft.com/office/drawing/2014/main" id="{0B322BD9-390E-4AF1-9012-4299D36D3880}"/>
            </a:ext>
          </a:extLst>
        </xdr:cNvPr>
        <xdr:cNvSpPr txBox="1"/>
      </xdr:nvSpPr>
      <xdr:spPr>
        <a:xfrm>
          <a:off x="8925002" y="1019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97444</xdr:rowOff>
    </xdr:from>
    <xdr:ext cx="469744" cy="259045"/>
    <xdr:sp macro="" textlink="">
      <xdr:nvSpPr>
        <xdr:cNvPr id="163" name="n_2mainValue【体育館・プール】&#10;一人当たり面積">
          <a:extLst>
            <a:ext uri="{FF2B5EF4-FFF2-40B4-BE49-F238E27FC236}">
              <a16:creationId xmlns:a16="http://schemas.microsoft.com/office/drawing/2014/main" id="{553244B5-5EA0-4AA1-A4A8-5D4337FCE54F}"/>
            </a:ext>
          </a:extLst>
        </xdr:cNvPr>
        <xdr:cNvSpPr txBox="1"/>
      </xdr:nvSpPr>
      <xdr:spPr>
        <a:xfrm>
          <a:off x="8096327"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102887</xdr:rowOff>
    </xdr:from>
    <xdr:ext cx="469744" cy="259045"/>
    <xdr:sp macro="" textlink="">
      <xdr:nvSpPr>
        <xdr:cNvPr id="164" name="n_3mainValue【体育館・プール】&#10;一人当たり面積">
          <a:extLst>
            <a:ext uri="{FF2B5EF4-FFF2-40B4-BE49-F238E27FC236}">
              <a16:creationId xmlns:a16="http://schemas.microsoft.com/office/drawing/2014/main" id="{9DDF0FF5-2161-4A5A-AE73-DFADD5E8137A}"/>
            </a:ext>
          </a:extLst>
        </xdr:cNvPr>
        <xdr:cNvSpPr txBox="1"/>
      </xdr:nvSpPr>
      <xdr:spPr>
        <a:xfrm>
          <a:off x="7245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129376</xdr:rowOff>
    </xdr:from>
    <xdr:ext cx="469744" cy="259045"/>
    <xdr:sp macro="" textlink="">
      <xdr:nvSpPr>
        <xdr:cNvPr id="165" name="n_4mainValue【体育館・プール】&#10;一人当たり面積">
          <a:extLst>
            <a:ext uri="{FF2B5EF4-FFF2-40B4-BE49-F238E27FC236}">
              <a16:creationId xmlns:a16="http://schemas.microsoft.com/office/drawing/2014/main" id="{37A7F205-BA67-4984-8148-0A1D4394D571}"/>
            </a:ext>
          </a:extLst>
        </xdr:cNvPr>
        <xdr:cNvSpPr txBox="1"/>
      </xdr:nvSpPr>
      <xdr:spPr>
        <a:xfrm>
          <a:off x="6404052" y="1041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EE088B9-F501-4BBB-BA30-E9F1497E0BA1}"/>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29361541-6BC8-4ADD-9681-163D9A4D3848}"/>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E98C2B13-82AD-4BA6-B23E-5C9328CB4B54}"/>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1F5CDCA7-4505-4A72-B289-B2C8621C6C02}"/>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6660BE1E-69F6-4DFD-BF46-B3AF12252796}"/>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EC6F1130-CA89-41BD-8098-80FF227848D5}"/>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EF6BEF0B-6826-44A8-818E-452F13EE5502}"/>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61CCDFA3-A121-4B1A-9A11-CA675117D169}"/>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3E11C89E-20BD-42A1-A5BA-DDF132FB7AB9}"/>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01AEC02-9A75-417F-9D0A-D344AEC22970}"/>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CAF2404-5CEA-4E0E-B12F-84695F9A06D9}"/>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8C1F1D3D-0ED5-401A-808F-7449F61B0B0D}"/>
            </a:ext>
          </a:extLst>
        </xdr:cNvPr>
        <xdr:cNvCxnSpPr/>
      </xdr:nvCxnSpPr>
      <xdr:spPr>
        <a:xfrm>
          <a:off x="7239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2D69BFC2-8609-422E-B2EC-E08EC642EB8D}"/>
            </a:ext>
          </a:extLst>
        </xdr:cNvPr>
        <xdr:cNvSpPr txBox="1"/>
      </xdr:nvSpPr>
      <xdr:spPr>
        <a:xfrm>
          <a:off x="2852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DD16C89E-001A-4183-A123-7384874251F9}"/>
            </a:ext>
          </a:extLst>
        </xdr:cNvPr>
        <xdr:cNvCxnSpPr/>
      </xdr:nvCxnSpPr>
      <xdr:spPr>
        <a:xfrm>
          <a:off x="7239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1EE1F5FC-CB94-45A5-B5A6-6F1802B35111}"/>
            </a:ext>
          </a:extLst>
        </xdr:cNvPr>
        <xdr:cNvSpPr txBox="1"/>
      </xdr:nvSpPr>
      <xdr:spPr>
        <a:xfrm>
          <a:off x="3494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531D8064-5E43-424B-846F-96ACFF4AE2B0}"/>
            </a:ext>
          </a:extLst>
        </xdr:cNvPr>
        <xdr:cNvCxnSpPr/>
      </xdr:nvCxnSpPr>
      <xdr:spPr>
        <a:xfrm>
          <a:off x="7239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66925905-81BF-4947-9394-E9A0C202699F}"/>
            </a:ext>
          </a:extLst>
        </xdr:cNvPr>
        <xdr:cNvSpPr txBox="1"/>
      </xdr:nvSpPr>
      <xdr:spPr>
        <a:xfrm>
          <a:off x="3494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A9FD04F2-1A8E-4F26-BBB1-D08ED55202C6}"/>
            </a:ext>
          </a:extLst>
        </xdr:cNvPr>
        <xdr:cNvCxnSpPr/>
      </xdr:nvCxnSpPr>
      <xdr:spPr>
        <a:xfrm>
          <a:off x="7239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BC66C109-EEA9-4BD7-867F-4616AB1DEAB5}"/>
            </a:ext>
          </a:extLst>
        </xdr:cNvPr>
        <xdr:cNvSpPr txBox="1"/>
      </xdr:nvSpPr>
      <xdr:spPr>
        <a:xfrm>
          <a:off x="3494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A89355A-4EC9-415A-8D30-E599B9ACBD28}"/>
            </a:ext>
          </a:extLst>
        </xdr:cNvPr>
        <xdr:cNvCxnSpPr/>
      </xdr:nvCxnSpPr>
      <xdr:spPr>
        <a:xfrm>
          <a:off x="7239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B51145BA-73AE-4952-9827-C90969B57097}"/>
            </a:ext>
          </a:extLst>
        </xdr:cNvPr>
        <xdr:cNvSpPr txBox="1"/>
      </xdr:nvSpPr>
      <xdr:spPr>
        <a:xfrm>
          <a:off x="3494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4AFAF6C-0A7A-46CE-8E37-FDEE02B16448}"/>
            </a:ext>
          </a:extLst>
        </xdr:cNvPr>
        <xdr:cNvCxnSpPr/>
      </xdr:nvCxnSpPr>
      <xdr:spPr>
        <a:xfrm>
          <a:off x="7239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F1762C90-093D-482C-BDC3-EC4D21384A5E}"/>
            </a:ext>
          </a:extLst>
        </xdr:cNvPr>
        <xdr:cNvSpPr txBox="1"/>
      </xdr:nvSpPr>
      <xdr:spPr>
        <a:xfrm>
          <a:off x="4040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24A190E6-C28B-46A0-BB3A-6867FB0D10DC}"/>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160B7FD-5DC3-4DF2-8F90-859E9B9DB267}"/>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FDC5ABB5-C6ED-4494-8173-FDD8D488F1C5}"/>
            </a:ext>
          </a:extLst>
        </xdr:cNvPr>
        <xdr:cNvCxnSpPr/>
      </xdr:nvCxnSpPr>
      <xdr:spPr>
        <a:xfrm flipV="1">
          <a:off x="44062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F76940-C612-42EF-B6EF-160A195445A8}"/>
            </a:ext>
          </a:extLst>
        </xdr:cNvPr>
        <xdr:cNvSpPr txBox="1"/>
      </xdr:nvSpPr>
      <xdr:spPr>
        <a:xfrm>
          <a:off x="44450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F72862FF-66AF-4534-A8CD-E18CE65A6576}"/>
            </a:ext>
          </a:extLst>
        </xdr:cNvPr>
        <xdr:cNvCxnSpPr/>
      </xdr:nvCxnSpPr>
      <xdr:spPr>
        <a:xfrm>
          <a:off x="432752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4C8ED6C2-0034-4774-A120-AD0BEA61DB25}"/>
            </a:ext>
          </a:extLst>
        </xdr:cNvPr>
        <xdr:cNvSpPr txBox="1"/>
      </xdr:nvSpPr>
      <xdr:spPr>
        <a:xfrm>
          <a:off x="44450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id="{C524A3F5-2B6A-4BC7-9A0D-C1988C5C2E24}"/>
            </a:ext>
          </a:extLst>
        </xdr:cNvPr>
        <xdr:cNvCxnSpPr/>
      </xdr:nvCxnSpPr>
      <xdr:spPr>
        <a:xfrm>
          <a:off x="4327525" y="1336058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9535681B-4984-4A80-932B-892C160BBBDE}"/>
            </a:ext>
          </a:extLst>
        </xdr:cNvPr>
        <xdr:cNvSpPr txBox="1"/>
      </xdr:nvSpPr>
      <xdr:spPr>
        <a:xfrm>
          <a:off x="44450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id="{1ECA5428-C8A7-47EF-9D7A-9B605A1D5538}"/>
            </a:ext>
          </a:extLst>
        </xdr:cNvPr>
        <xdr:cNvSpPr/>
      </xdr:nvSpPr>
      <xdr:spPr>
        <a:xfrm>
          <a:off x="43561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id="{C904F34C-A40C-4DDA-9F9C-2B81ACB81531}"/>
            </a:ext>
          </a:extLst>
        </xdr:cNvPr>
        <xdr:cNvSpPr/>
      </xdr:nvSpPr>
      <xdr:spPr>
        <a:xfrm>
          <a:off x="3565525" y="1416703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9" name="フローチャート: 判断 198">
          <a:extLst>
            <a:ext uri="{FF2B5EF4-FFF2-40B4-BE49-F238E27FC236}">
              <a16:creationId xmlns:a16="http://schemas.microsoft.com/office/drawing/2014/main" id="{A381FA06-85EF-45E3-86C2-47EAA9A9F4E6}"/>
            </a:ext>
          </a:extLst>
        </xdr:cNvPr>
        <xdr:cNvSpPr/>
      </xdr:nvSpPr>
      <xdr:spPr>
        <a:xfrm>
          <a:off x="2714625"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00" name="フローチャート: 判断 199">
          <a:extLst>
            <a:ext uri="{FF2B5EF4-FFF2-40B4-BE49-F238E27FC236}">
              <a16:creationId xmlns:a16="http://schemas.microsoft.com/office/drawing/2014/main" id="{2EA5CD6B-D5EE-43DA-88EA-D4D3E987DA44}"/>
            </a:ext>
          </a:extLst>
        </xdr:cNvPr>
        <xdr:cNvSpPr/>
      </xdr:nvSpPr>
      <xdr:spPr>
        <a:xfrm>
          <a:off x="187325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01" name="フローチャート: 判断 200">
          <a:extLst>
            <a:ext uri="{FF2B5EF4-FFF2-40B4-BE49-F238E27FC236}">
              <a16:creationId xmlns:a16="http://schemas.microsoft.com/office/drawing/2014/main" id="{CBC81848-2F1F-4334-B1DC-B21533B8CB02}"/>
            </a:ext>
          </a:extLst>
        </xdr:cNvPr>
        <xdr:cNvSpPr/>
      </xdr:nvSpPr>
      <xdr:spPr>
        <a:xfrm>
          <a:off x="1031875" y="141131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8608F80-4D3C-406B-A11E-25A350308E5F}"/>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C66D96A-0BE1-4602-8552-97DB9CD4A288}"/>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284CD25E-2D7A-44A5-BE0B-BFCCA5F12543}"/>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5884700-24E5-4A64-A32E-F1ADB8FA9561}"/>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962553F8-AD69-49D1-BA20-8F19C07B7008}"/>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18324</xdr:rowOff>
    </xdr:from>
    <xdr:to>
      <xdr:col>24</xdr:col>
      <xdr:colOff>114300</xdr:colOff>
      <xdr:row>86</xdr:row>
      <xdr:rowOff>119924</xdr:rowOff>
    </xdr:to>
    <xdr:sp macro="" textlink="">
      <xdr:nvSpPr>
        <xdr:cNvPr id="207" name="楕円 206">
          <a:extLst>
            <a:ext uri="{FF2B5EF4-FFF2-40B4-BE49-F238E27FC236}">
              <a16:creationId xmlns:a16="http://schemas.microsoft.com/office/drawing/2014/main" id="{E571342C-36C3-4D08-AE31-B43445473946}"/>
            </a:ext>
          </a:extLst>
        </xdr:cNvPr>
        <xdr:cNvSpPr/>
      </xdr:nvSpPr>
      <xdr:spPr>
        <a:xfrm>
          <a:off x="43561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104701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AB965623-548F-441C-91D8-FE87579B5541}"/>
            </a:ext>
          </a:extLst>
        </xdr:cNvPr>
        <xdr:cNvSpPr txBox="1"/>
      </xdr:nvSpPr>
      <xdr:spPr>
        <a:xfrm>
          <a:off x="4445000" y="1467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157118</xdr:rowOff>
    </xdr:from>
    <xdr:to>
      <xdr:col>20</xdr:col>
      <xdr:colOff>38100</xdr:colOff>
      <xdr:row>86</xdr:row>
      <xdr:rowOff>87268</xdr:rowOff>
    </xdr:to>
    <xdr:sp macro="" textlink="">
      <xdr:nvSpPr>
        <xdr:cNvPr id="209" name="楕円 208">
          <a:extLst>
            <a:ext uri="{FF2B5EF4-FFF2-40B4-BE49-F238E27FC236}">
              <a16:creationId xmlns:a16="http://schemas.microsoft.com/office/drawing/2014/main" id="{012CAF58-684A-4D31-99C8-0FD9C0B0AF21}"/>
            </a:ext>
          </a:extLst>
        </xdr:cNvPr>
        <xdr:cNvSpPr/>
      </xdr:nvSpPr>
      <xdr:spPr>
        <a:xfrm>
          <a:off x="3565525" y="1473036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36468</xdr:rowOff>
    </xdr:from>
    <xdr:to>
      <xdr:col>24</xdr:col>
      <xdr:colOff>63500</xdr:colOff>
      <xdr:row>86</xdr:row>
      <xdr:rowOff>69124</xdr:rowOff>
    </xdr:to>
    <xdr:cxnSp macro="">
      <xdr:nvCxnSpPr>
        <xdr:cNvPr id="210" name="直線コネクタ 209">
          <a:extLst>
            <a:ext uri="{FF2B5EF4-FFF2-40B4-BE49-F238E27FC236}">
              <a16:creationId xmlns:a16="http://schemas.microsoft.com/office/drawing/2014/main" id="{C8C4BB3B-ED22-48CF-836A-DC77A1D97605}"/>
            </a:ext>
          </a:extLst>
        </xdr:cNvPr>
        <xdr:cNvCxnSpPr/>
      </xdr:nvCxnSpPr>
      <xdr:spPr>
        <a:xfrm>
          <a:off x="3616325" y="14781168"/>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144055</xdr:rowOff>
    </xdr:from>
    <xdr:to>
      <xdr:col>15</xdr:col>
      <xdr:colOff>101600</xdr:colOff>
      <xdr:row>86</xdr:row>
      <xdr:rowOff>74205</xdr:rowOff>
    </xdr:to>
    <xdr:sp macro="" textlink="">
      <xdr:nvSpPr>
        <xdr:cNvPr id="211" name="楕円 210">
          <a:extLst>
            <a:ext uri="{FF2B5EF4-FFF2-40B4-BE49-F238E27FC236}">
              <a16:creationId xmlns:a16="http://schemas.microsoft.com/office/drawing/2014/main" id="{0A2F4681-A2F7-4F2D-8BAB-CB71D458B7A5}"/>
            </a:ext>
          </a:extLst>
        </xdr:cNvPr>
        <xdr:cNvSpPr/>
      </xdr:nvSpPr>
      <xdr:spPr>
        <a:xfrm>
          <a:off x="2714625"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23405</xdr:rowOff>
    </xdr:from>
    <xdr:to>
      <xdr:col>19</xdr:col>
      <xdr:colOff>177800</xdr:colOff>
      <xdr:row>86</xdr:row>
      <xdr:rowOff>36468</xdr:rowOff>
    </xdr:to>
    <xdr:cxnSp macro="">
      <xdr:nvCxnSpPr>
        <xdr:cNvPr id="212" name="直線コネクタ 211">
          <a:extLst>
            <a:ext uri="{FF2B5EF4-FFF2-40B4-BE49-F238E27FC236}">
              <a16:creationId xmlns:a16="http://schemas.microsoft.com/office/drawing/2014/main" id="{C7A7BC15-CFA1-44DF-8160-AAADFF85001B}"/>
            </a:ext>
          </a:extLst>
        </xdr:cNvPr>
        <xdr:cNvCxnSpPr/>
      </xdr:nvCxnSpPr>
      <xdr:spPr>
        <a:xfrm>
          <a:off x="2765425" y="14768105"/>
          <a:ext cx="850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114663</xdr:rowOff>
    </xdr:from>
    <xdr:to>
      <xdr:col>10</xdr:col>
      <xdr:colOff>165100</xdr:colOff>
      <xdr:row>86</xdr:row>
      <xdr:rowOff>44813</xdr:rowOff>
    </xdr:to>
    <xdr:sp macro="" textlink="">
      <xdr:nvSpPr>
        <xdr:cNvPr id="213" name="楕円 212">
          <a:extLst>
            <a:ext uri="{FF2B5EF4-FFF2-40B4-BE49-F238E27FC236}">
              <a16:creationId xmlns:a16="http://schemas.microsoft.com/office/drawing/2014/main" id="{8D62E08E-368D-4701-8DB8-E5958BF9E150}"/>
            </a:ext>
          </a:extLst>
        </xdr:cNvPr>
        <xdr:cNvSpPr/>
      </xdr:nvSpPr>
      <xdr:spPr>
        <a:xfrm>
          <a:off x="187325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86</xdr:row>
      <xdr:rowOff>23405</xdr:rowOff>
    </xdr:to>
    <xdr:cxnSp macro="">
      <xdr:nvCxnSpPr>
        <xdr:cNvPr id="214" name="直線コネクタ 213">
          <a:extLst>
            <a:ext uri="{FF2B5EF4-FFF2-40B4-BE49-F238E27FC236}">
              <a16:creationId xmlns:a16="http://schemas.microsoft.com/office/drawing/2014/main" id="{32E8EA48-BFF6-4B9F-ADA5-9708E77A2831}"/>
            </a:ext>
          </a:extLst>
        </xdr:cNvPr>
        <xdr:cNvCxnSpPr/>
      </xdr:nvCxnSpPr>
      <xdr:spPr>
        <a:xfrm>
          <a:off x="1924050" y="14738713"/>
          <a:ext cx="84137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85271</xdr:rowOff>
    </xdr:from>
    <xdr:to>
      <xdr:col>6</xdr:col>
      <xdr:colOff>38100</xdr:colOff>
      <xdr:row>86</xdr:row>
      <xdr:rowOff>15421</xdr:rowOff>
    </xdr:to>
    <xdr:sp macro="" textlink="">
      <xdr:nvSpPr>
        <xdr:cNvPr id="215" name="楕円 214">
          <a:extLst>
            <a:ext uri="{FF2B5EF4-FFF2-40B4-BE49-F238E27FC236}">
              <a16:creationId xmlns:a16="http://schemas.microsoft.com/office/drawing/2014/main" id="{7A4E251D-D6A6-4C27-B3FE-51F801769B17}"/>
            </a:ext>
          </a:extLst>
        </xdr:cNvPr>
        <xdr:cNvSpPr/>
      </xdr:nvSpPr>
      <xdr:spPr>
        <a:xfrm>
          <a:off x="1031875" y="1465852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136071</xdr:rowOff>
    </xdr:from>
    <xdr:to>
      <xdr:col>10</xdr:col>
      <xdr:colOff>114300</xdr:colOff>
      <xdr:row>85</xdr:row>
      <xdr:rowOff>165463</xdr:rowOff>
    </xdr:to>
    <xdr:cxnSp macro="">
      <xdr:nvCxnSpPr>
        <xdr:cNvPr id="216" name="直線コネクタ 215">
          <a:extLst>
            <a:ext uri="{FF2B5EF4-FFF2-40B4-BE49-F238E27FC236}">
              <a16:creationId xmlns:a16="http://schemas.microsoft.com/office/drawing/2014/main" id="{554396A5-AFEF-4622-9363-0023AA2BBFA6}"/>
            </a:ext>
          </a:extLst>
        </xdr:cNvPr>
        <xdr:cNvCxnSpPr/>
      </xdr:nvCxnSpPr>
      <xdr:spPr>
        <a:xfrm>
          <a:off x="1082675" y="14709321"/>
          <a:ext cx="84137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id="{96F44878-A0A4-44C8-BA79-3FC421334E9E}"/>
            </a:ext>
          </a:extLst>
        </xdr:cNvPr>
        <xdr:cNvSpPr txBox="1"/>
      </xdr:nvSpPr>
      <xdr:spPr>
        <a:xfrm>
          <a:off x="341059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8" name="n_2aveValue【福祉施設】&#10;有形固定資産減価償却率">
          <a:extLst>
            <a:ext uri="{FF2B5EF4-FFF2-40B4-BE49-F238E27FC236}">
              <a16:creationId xmlns:a16="http://schemas.microsoft.com/office/drawing/2014/main" id="{9041E59D-DEFD-4CBD-81D9-6B74800DD657}"/>
            </a:ext>
          </a:extLst>
        </xdr:cNvPr>
        <xdr:cNvSpPr txBox="1"/>
      </xdr:nvSpPr>
      <xdr:spPr>
        <a:xfrm>
          <a:off x="257239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9" name="n_3aveValue【福祉施設】&#10;有形固定資産減価償却率">
          <a:extLst>
            <a:ext uri="{FF2B5EF4-FFF2-40B4-BE49-F238E27FC236}">
              <a16:creationId xmlns:a16="http://schemas.microsoft.com/office/drawing/2014/main" id="{4712756C-DD4F-4205-A43E-904F27AD271E}"/>
            </a:ext>
          </a:extLst>
        </xdr:cNvPr>
        <xdr:cNvSpPr txBox="1"/>
      </xdr:nvSpPr>
      <xdr:spPr>
        <a:xfrm>
          <a:off x="1731019"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20" name="n_4aveValue【福祉施設】&#10;有形固定資産減価償却率">
          <a:extLst>
            <a:ext uri="{FF2B5EF4-FFF2-40B4-BE49-F238E27FC236}">
              <a16:creationId xmlns:a16="http://schemas.microsoft.com/office/drawing/2014/main" id="{91157B3D-1E2D-4FA5-8E59-0DB0078DE3DA}"/>
            </a:ext>
          </a:extLst>
        </xdr:cNvPr>
        <xdr:cNvSpPr txBox="1"/>
      </xdr:nvSpPr>
      <xdr:spPr>
        <a:xfrm>
          <a:off x="8896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78395</xdr:rowOff>
    </xdr:from>
    <xdr:ext cx="405111" cy="259045"/>
    <xdr:sp macro="" textlink="">
      <xdr:nvSpPr>
        <xdr:cNvPr id="221" name="n_1mainValue【福祉施設】&#10;有形固定資産減価償却率">
          <a:extLst>
            <a:ext uri="{FF2B5EF4-FFF2-40B4-BE49-F238E27FC236}">
              <a16:creationId xmlns:a16="http://schemas.microsoft.com/office/drawing/2014/main" id="{9A6A95AA-357D-4680-B64E-E588CD27625A}"/>
            </a:ext>
          </a:extLst>
        </xdr:cNvPr>
        <xdr:cNvSpPr txBox="1"/>
      </xdr:nvSpPr>
      <xdr:spPr>
        <a:xfrm>
          <a:off x="341059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65332</xdr:rowOff>
    </xdr:from>
    <xdr:ext cx="405111" cy="259045"/>
    <xdr:sp macro="" textlink="">
      <xdr:nvSpPr>
        <xdr:cNvPr id="222" name="n_2mainValue【福祉施設】&#10;有形固定資産減価償却率">
          <a:extLst>
            <a:ext uri="{FF2B5EF4-FFF2-40B4-BE49-F238E27FC236}">
              <a16:creationId xmlns:a16="http://schemas.microsoft.com/office/drawing/2014/main" id="{2A60A760-D439-4F50-9019-74CB40558229}"/>
            </a:ext>
          </a:extLst>
        </xdr:cNvPr>
        <xdr:cNvSpPr txBox="1"/>
      </xdr:nvSpPr>
      <xdr:spPr>
        <a:xfrm>
          <a:off x="257239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35940</xdr:rowOff>
    </xdr:from>
    <xdr:ext cx="405111" cy="259045"/>
    <xdr:sp macro="" textlink="">
      <xdr:nvSpPr>
        <xdr:cNvPr id="223" name="n_3mainValue【福祉施設】&#10;有形固定資産減価償却率">
          <a:extLst>
            <a:ext uri="{FF2B5EF4-FFF2-40B4-BE49-F238E27FC236}">
              <a16:creationId xmlns:a16="http://schemas.microsoft.com/office/drawing/2014/main" id="{14F2DF85-C556-4F9D-9C2C-1036D001BA3D}"/>
            </a:ext>
          </a:extLst>
        </xdr:cNvPr>
        <xdr:cNvSpPr txBox="1"/>
      </xdr:nvSpPr>
      <xdr:spPr>
        <a:xfrm>
          <a:off x="1731019"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6548</xdr:rowOff>
    </xdr:from>
    <xdr:ext cx="405111" cy="259045"/>
    <xdr:sp macro="" textlink="">
      <xdr:nvSpPr>
        <xdr:cNvPr id="224" name="n_4mainValue【福祉施設】&#10;有形固定資産減価償却率">
          <a:extLst>
            <a:ext uri="{FF2B5EF4-FFF2-40B4-BE49-F238E27FC236}">
              <a16:creationId xmlns:a16="http://schemas.microsoft.com/office/drawing/2014/main" id="{6B00DAEC-36B7-487C-8974-AE79C46C7B07}"/>
            </a:ext>
          </a:extLst>
        </xdr:cNvPr>
        <xdr:cNvSpPr txBox="1"/>
      </xdr:nvSpPr>
      <xdr:spPr>
        <a:xfrm>
          <a:off x="8896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DF8B0471-A1D7-4B6B-BBEE-6D9BE9554EF6}"/>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2968A0EC-A9D8-4EAA-B158-A52F70134AA2}"/>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77C3F5D-3071-41F9-976B-EB03F135D98D}"/>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CF81378A-057B-4E4C-AD31-650376277F2D}"/>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B42A7311-5A12-46CD-A146-EAA902BA6B32}"/>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61F209A-451C-42B8-874C-BDA50232CB70}"/>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E4A4467-C5F9-4338-A3E2-16ED49E6DAB9}"/>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D784125E-9AC8-4A95-8EFA-1960FC6FE504}"/>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D3EFEC9B-2E64-4800-B437-CA21738AE979}"/>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B10F9462-E0C6-4B4B-BA16-4F691BE4A58F}"/>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E86E4729-1D7F-4E51-8CF3-19591A371F81}"/>
            </a:ext>
          </a:extLst>
        </xdr:cNvPr>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E3E35A0D-1404-4386-9E25-644B4B88A431}"/>
            </a:ext>
          </a:extLst>
        </xdr:cNvPr>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FF8B3683-51B0-4162-A5E7-861C55E3BEC7}"/>
            </a:ext>
          </a:extLst>
        </xdr:cNvPr>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EF7B4925-30ED-41CA-A1D7-DDA113F84A52}"/>
            </a:ext>
          </a:extLst>
        </xdr:cNvPr>
        <xdr:cNvSpPr txBox="1"/>
      </xdr:nvSpPr>
      <xdr:spPr>
        <a:xfrm>
          <a:off x="58320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A9A98E80-0F76-437C-AD40-48C343BA1316}"/>
            </a:ext>
          </a:extLst>
        </xdr:cNvPr>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7AE37A75-4534-498F-8A0B-DEE13953DC33}"/>
            </a:ext>
          </a:extLst>
        </xdr:cNvPr>
        <xdr:cNvSpPr txBox="1"/>
      </xdr:nvSpPr>
      <xdr:spPr>
        <a:xfrm>
          <a:off x="58320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8C58DCB6-B7B9-4C0F-BAFF-252506D842B2}"/>
            </a:ext>
          </a:extLst>
        </xdr:cNvPr>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D5352DD2-8D1C-42FC-AA4D-05B8D7470B30}"/>
            </a:ext>
          </a:extLst>
        </xdr:cNvPr>
        <xdr:cNvSpPr txBox="1"/>
      </xdr:nvSpPr>
      <xdr:spPr>
        <a:xfrm>
          <a:off x="58320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A4BEF57-C7C4-4718-9CEC-3D9E025F2140}"/>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66D4BAC-FB12-4B74-820F-977C055DBA52}"/>
            </a:ext>
          </a:extLst>
        </xdr:cNvPr>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D437FA3F-B735-4265-B1FC-5CAA060950C6}"/>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B9B71594-F8E4-4A16-98B4-9DA7FC8DB011}"/>
            </a:ext>
          </a:extLst>
        </xdr:cNvPr>
        <xdr:cNvCxnSpPr/>
      </xdr:nvCxnSpPr>
      <xdr:spPr>
        <a:xfrm flipV="1">
          <a:off x="9952990"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C2385FBE-4269-4B42-98FD-A8DF506FCD2C}"/>
            </a:ext>
          </a:extLst>
        </xdr:cNvPr>
        <xdr:cNvSpPr txBox="1"/>
      </xdr:nvSpPr>
      <xdr:spPr>
        <a:xfrm>
          <a:off x="9991725"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74053F5B-59A1-42FC-9092-9C8BBE6785AA}"/>
            </a:ext>
          </a:extLst>
        </xdr:cNvPr>
        <xdr:cNvCxnSpPr/>
      </xdr:nvCxnSpPr>
      <xdr:spPr>
        <a:xfrm>
          <a:off x="9874250" y="147462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id="{A892F719-793F-47E6-9FBF-5D6E89EFB5A5}"/>
            </a:ext>
          </a:extLst>
        </xdr:cNvPr>
        <xdr:cNvSpPr txBox="1"/>
      </xdr:nvSpPr>
      <xdr:spPr>
        <a:xfrm>
          <a:off x="9991725"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id="{B195520B-02A6-4BED-88E8-E7078FA84BDB}"/>
            </a:ext>
          </a:extLst>
        </xdr:cNvPr>
        <xdr:cNvCxnSpPr/>
      </xdr:nvCxnSpPr>
      <xdr:spPr>
        <a:xfrm>
          <a:off x="9874250" y="134912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51" name="【福祉施設】&#10;一人当たり面積平均値テキスト">
          <a:extLst>
            <a:ext uri="{FF2B5EF4-FFF2-40B4-BE49-F238E27FC236}">
              <a16:creationId xmlns:a16="http://schemas.microsoft.com/office/drawing/2014/main" id="{285C3E0D-6615-495F-BD11-AAE56E306329}"/>
            </a:ext>
          </a:extLst>
        </xdr:cNvPr>
        <xdr:cNvSpPr txBox="1"/>
      </xdr:nvSpPr>
      <xdr:spPr>
        <a:xfrm>
          <a:off x="9991725"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id="{618A09DB-3C54-483E-80E4-650ABF59A1B4}"/>
            </a:ext>
          </a:extLst>
        </xdr:cNvPr>
        <xdr:cNvSpPr/>
      </xdr:nvSpPr>
      <xdr:spPr>
        <a:xfrm>
          <a:off x="9912350" y="143205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id="{43299723-488C-4721-86E6-386D88249146}"/>
            </a:ext>
          </a:extLst>
        </xdr:cNvPr>
        <xdr:cNvSpPr/>
      </xdr:nvSpPr>
      <xdr:spPr>
        <a:xfrm>
          <a:off x="911225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4" name="フローチャート: 判断 253">
          <a:extLst>
            <a:ext uri="{FF2B5EF4-FFF2-40B4-BE49-F238E27FC236}">
              <a16:creationId xmlns:a16="http://schemas.microsoft.com/office/drawing/2014/main" id="{A20C0F6B-49FE-4A50-B9FB-7BABBF8B86BD}"/>
            </a:ext>
          </a:extLst>
        </xdr:cNvPr>
        <xdr:cNvSpPr/>
      </xdr:nvSpPr>
      <xdr:spPr>
        <a:xfrm>
          <a:off x="8270875" y="143250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5" name="フローチャート: 判断 254">
          <a:extLst>
            <a:ext uri="{FF2B5EF4-FFF2-40B4-BE49-F238E27FC236}">
              <a16:creationId xmlns:a16="http://schemas.microsoft.com/office/drawing/2014/main" id="{CBF578EF-FBEA-498E-B5B7-3249B047AB59}"/>
            </a:ext>
          </a:extLst>
        </xdr:cNvPr>
        <xdr:cNvSpPr/>
      </xdr:nvSpPr>
      <xdr:spPr>
        <a:xfrm>
          <a:off x="7419975"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6" name="フローチャート: 判断 255">
          <a:extLst>
            <a:ext uri="{FF2B5EF4-FFF2-40B4-BE49-F238E27FC236}">
              <a16:creationId xmlns:a16="http://schemas.microsoft.com/office/drawing/2014/main" id="{8A751FDF-1CFF-4D00-9758-D58542A3BA71}"/>
            </a:ext>
          </a:extLst>
        </xdr:cNvPr>
        <xdr:cNvSpPr/>
      </xdr:nvSpPr>
      <xdr:spPr>
        <a:xfrm>
          <a:off x="65786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5E05AE5-1940-4ED5-ABF7-16AD3A174CD2}"/>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622C4B7-264C-4ECC-B24C-569525F46DED}"/>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739DEF8-2031-453F-938C-0E57915DDB90}"/>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70EF56B-DE0F-4C86-A1F9-C63E65845DFE}"/>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FC081BD-B718-43A9-8DF0-2CCD5E4B9B69}"/>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262" name="楕円 261">
          <a:extLst>
            <a:ext uri="{FF2B5EF4-FFF2-40B4-BE49-F238E27FC236}">
              <a16:creationId xmlns:a16="http://schemas.microsoft.com/office/drawing/2014/main" id="{C6933B19-39A0-4ABA-B91A-372B6736F958}"/>
            </a:ext>
          </a:extLst>
        </xdr:cNvPr>
        <xdr:cNvSpPr/>
      </xdr:nvSpPr>
      <xdr:spPr>
        <a:xfrm>
          <a:off x="9912350" y="146428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155973</xdr:rowOff>
    </xdr:from>
    <xdr:ext cx="469744" cy="259045"/>
    <xdr:sp macro="" textlink="">
      <xdr:nvSpPr>
        <xdr:cNvPr id="263" name="【福祉施設】&#10;一人当たり面積該当値テキスト">
          <a:extLst>
            <a:ext uri="{FF2B5EF4-FFF2-40B4-BE49-F238E27FC236}">
              <a16:creationId xmlns:a16="http://schemas.microsoft.com/office/drawing/2014/main" id="{90923B65-62EF-4B54-8B6E-990C7D67E0C7}"/>
            </a:ext>
          </a:extLst>
        </xdr:cNvPr>
        <xdr:cNvSpPr txBox="1"/>
      </xdr:nvSpPr>
      <xdr:spPr>
        <a:xfrm>
          <a:off x="9991725" y="1455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264" name="楕円 263">
          <a:extLst>
            <a:ext uri="{FF2B5EF4-FFF2-40B4-BE49-F238E27FC236}">
              <a16:creationId xmlns:a16="http://schemas.microsoft.com/office/drawing/2014/main" id="{A8B6AF62-7C48-4B91-9459-82DAB0C78CD7}"/>
            </a:ext>
          </a:extLst>
        </xdr:cNvPr>
        <xdr:cNvSpPr/>
      </xdr:nvSpPr>
      <xdr:spPr>
        <a:xfrm>
          <a:off x="911225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120396</xdr:rowOff>
    </xdr:to>
    <xdr:cxnSp macro="">
      <xdr:nvCxnSpPr>
        <xdr:cNvPr id="265" name="直線コネクタ 264">
          <a:extLst>
            <a:ext uri="{FF2B5EF4-FFF2-40B4-BE49-F238E27FC236}">
              <a16:creationId xmlns:a16="http://schemas.microsoft.com/office/drawing/2014/main" id="{A706ED08-B0A8-42A4-B2AF-55E716472DF6}"/>
            </a:ext>
          </a:extLst>
        </xdr:cNvPr>
        <xdr:cNvCxnSpPr/>
      </xdr:nvCxnSpPr>
      <xdr:spPr>
        <a:xfrm>
          <a:off x="9163050" y="1469364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266" name="楕円 265">
          <a:extLst>
            <a:ext uri="{FF2B5EF4-FFF2-40B4-BE49-F238E27FC236}">
              <a16:creationId xmlns:a16="http://schemas.microsoft.com/office/drawing/2014/main" id="{67DE5517-AF9A-42BA-9160-C0FE327D4CEE}"/>
            </a:ext>
          </a:extLst>
        </xdr:cNvPr>
        <xdr:cNvSpPr/>
      </xdr:nvSpPr>
      <xdr:spPr>
        <a:xfrm>
          <a:off x="8270875" y="146291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120396</xdr:rowOff>
    </xdr:to>
    <xdr:cxnSp macro="">
      <xdr:nvCxnSpPr>
        <xdr:cNvPr id="267" name="直線コネクタ 266">
          <a:extLst>
            <a:ext uri="{FF2B5EF4-FFF2-40B4-BE49-F238E27FC236}">
              <a16:creationId xmlns:a16="http://schemas.microsoft.com/office/drawing/2014/main" id="{EBC0F490-5F67-44A9-9F20-A4BA3D079071}"/>
            </a:ext>
          </a:extLst>
        </xdr:cNvPr>
        <xdr:cNvCxnSpPr/>
      </xdr:nvCxnSpPr>
      <xdr:spPr>
        <a:xfrm>
          <a:off x="8321675" y="14679930"/>
          <a:ext cx="841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268" name="楕円 267">
          <a:extLst>
            <a:ext uri="{FF2B5EF4-FFF2-40B4-BE49-F238E27FC236}">
              <a16:creationId xmlns:a16="http://schemas.microsoft.com/office/drawing/2014/main" id="{E7254054-31E8-4BF8-80C8-F61D4DFB0E77}"/>
            </a:ext>
          </a:extLst>
        </xdr:cNvPr>
        <xdr:cNvSpPr/>
      </xdr:nvSpPr>
      <xdr:spPr>
        <a:xfrm>
          <a:off x="7419975"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106680</xdr:rowOff>
    </xdr:to>
    <xdr:cxnSp macro="">
      <xdr:nvCxnSpPr>
        <xdr:cNvPr id="269" name="直線コネクタ 268">
          <a:extLst>
            <a:ext uri="{FF2B5EF4-FFF2-40B4-BE49-F238E27FC236}">
              <a16:creationId xmlns:a16="http://schemas.microsoft.com/office/drawing/2014/main" id="{50199096-D90F-49F8-B7D0-1B2AA5F91B71}"/>
            </a:ext>
          </a:extLst>
        </xdr:cNvPr>
        <xdr:cNvCxnSpPr/>
      </xdr:nvCxnSpPr>
      <xdr:spPr>
        <a:xfrm>
          <a:off x="7470775" y="1467993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270" name="楕円 269">
          <a:extLst>
            <a:ext uri="{FF2B5EF4-FFF2-40B4-BE49-F238E27FC236}">
              <a16:creationId xmlns:a16="http://schemas.microsoft.com/office/drawing/2014/main" id="{C81052E6-4062-4ABA-8EA1-6CB673818382}"/>
            </a:ext>
          </a:extLst>
        </xdr:cNvPr>
        <xdr:cNvSpPr/>
      </xdr:nvSpPr>
      <xdr:spPr>
        <a:xfrm>
          <a:off x="65786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106680</xdr:rowOff>
    </xdr:to>
    <xdr:cxnSp macro="">
      <xdr:nvCxnSpPr>
        <xdr:cNvPr id="271" name="直線コネクタ 270">
          <a:extLst>
            <a:ext uri="{FF2B5EF4-FFF2-40B4-BE49-F238E27FC236}">
              <a16:creationId xmlns:a16="http://schemas.microsoft.com/office/drawing/2014/main" id="{2A17E4E7-4E3E-408F-95FD-D93689A0A174}"/>
            </a:ext>
          </a:extLst>
        </xdr:cNvPr>
        <xdr:cNvCxnSpPr/>
      </xdr:nvCxnSpPr>
      <xdr:spPr>
        <a:xfrm>
          <a:off x="6629400" y="1467993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72" name="n_1aveValue【福祉施設】&#10;一人当たり面積">
          <a:extLst>
            <a:ext uri="{FF2B5EF4-FFF2-40B4-BE49-F238E27FC236}">
              <a16:creationId xmlns:a16="http://schemas.microsoft.com/office/drawing/2014/main" id="{38F4E241-12BD-462C-A322-30F72A1D3571}"/>
            </a:ext>
          </a:extLst>
        </xdr:cNvPr>
        <xdr:cNvSpPr txBox="1"/>
      </xdr:nvSpPr>
      <xdr:spPr>
        <a:xfrm>
          <a:off x="8925002"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3" name="n_2aveValue【福祉施設】&#10;一人当たり面積">
          <a:extLst>
            <a:ext uri="{FF2B5EF4-FFF2-40B4-BE49-F238E27FC236}">
              <a16:creationId xmlns:a16="http://schemas.microsoft.com/office/drawing/2014/main" id="{9254D1C5-26FA-4681-B278-5C695CFC3AFA}"/>
            </a:ext>
          </a:extLst>
        </xdr:cNvPr>
        <xdr:cNvSpPr txBox="1"/>
      </xdr:nvSpPr>
      <xdr:spPr>
        <a:xfrm>
          <a:off x="80963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4" name="n_3aveValue【福祉施設】&#10;一人当たり面積">
          <a:extLst>
            <a:ext uri="{FF2B5EF4-FFF2-40B4-BE49-F238E27FC236}">
              <a16:creationId xmlns:a16="http://schemas.microsoft.com/office/drawing/2014/main" id="{A05D50C2-D3AD-450F-89FD-E5D20C10452A}"/>
            </a:ext>
          </a:extLst>
        </xdr:cNvPr>
        <xdr:cNvSpPr txBox="1"/>
      </xdr:nvSpPr>
      <xdr:spPr>
        <a:xfrm>
          <a:off x="724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275" name="n_4aveValue【福祉施設】&#10;一人当たり面積">
          <a:extLst>
            <a:ext uri="{FF2B5EF4-FFF2-40B4-BE49-F238E27FC236}">
              <a16:creationId xmlns:a16="http://schemas.microsoft.com/office/drawing/2014/main" id="{C4FD5DD7-5D40-4164-ADEE-1864190D45CB}"/>
            </a:ext>
          </a:extLst>
        </xdr:cNvPr>
        <xdr:cNvSpPr txBox="1"/>
      </xdr:nvSpPr>
      <xdr:spPr>
        <a:xfrm>
          <a:off x="6404052"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276" name="n_1mainValue【福祉施設】&#10;一人当たり面積">
          <a:extLst>
            <a:ext uri="{FF2B5EF4-FFF2-40B4-BE49-F238E27FC236}">
              <a16:creationId xmlns:a16="http://schemas.microsoft.com/office/drawing/2014/main" id="{6E5131F7-C32B-4795-891D-DADC79DF099F}"/>
            </a:ext>
          </a:extLst>
        </xdr:cNvPr>
        <xdr:cNvSpPr txBox="1"/>
      </xdr:nvSpPr>
      <xdr:spPr>
        <a:xfrm>
          <a:off x="8925002"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277" name="n_2mainValue【福祉施設】&#10;一人当たり面積">
          <a:extLst>
            <a:ext uri="{FF2B5EF4-FFF2-40B4-BE49-F238E27FC236}">
              <a16:creationId xmlns:a16="http://schemas.microsoft.com/office/drawing/2014/main" id="{D1F8D223-5B12-4F29-B701-6C435A212517}"/>
            </a:ext>
          </a:extLst>
        </xdr:cNvPr>
        <xdr:cNvSpPr txBox="1"/>
      </xdr:nvSpPr>
      <xdr:spPr>
        <a:xfrm>
          <a:off x="80963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278" name="n_3mainValue【福祉施設】&#10;一人当たり面積">
          <a:extLst>
            <a:ext uri="{FF2B5EF4-FFF2-40B4-BE49-F238E27FC236}">
              <a16:creationId xmlns:a16="http://schemas.microsoft.com/office/drawing/2014/main" id="{254B0BEE-1B00-4DB6-B090-1B1A6063A8AE}"/>
            </a:ext>
          </a:extLst>
        </xdr:cNvPr>
        <xdr:cNvSpPr txBox="1"/>
      </xdr:nvSpPr>
      <xdr:spPr>
        <a:xfrm>
          <a:off x="724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279" name="n_4mainValue【福祉施設】&#10;一人当たり面積">
          <a:extLst>
            <a:ext uri="{FF2B5EF4-FFF2-40B4-BE49-F238E27FC236}">
              <a16:creationId xmlns:a16="http://schemas.microsoft.com/office/drawing/2014/main" id="{D3336627-D09B-4CB6-B091-8242BA10DD39}"/>
            </a:ext>
          </a:extLst>
        </xdr:cNvPr>
        <xdr:cNvSpPr txBox="1"/>
      </xdr:nvSpPr>
      <xdr:spPr>
        <a:xfrm>
          <a:off x="6404052"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293A141-3C35-4531-A59B-97652D560A84}"/>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D1C44A9-8A70-48DA-8BFE-A3D99E60C7B1}"/>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6F9AE0E-EFD1-458D-A466-350FAB612463}"/>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F1D62477-A102-41BC-87F5-B11DEB5878CF}"/>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BC4BD8E-F224-4C30-9C43-D28B57E0F168}"/>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2B6D2AC-94C8-4C69-B2B9-E037293BF780}"/>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5B0F10E2-D4DA-4871-BF12-B752C5B11299}"/>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032C11B-84EC-43D5-B83C-45EBF853FA14}"/>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304BFCE2-0355-4F02-B95D-2B6F6789B6CD}"/>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489A5D77-C08F-44C7-8FC3-055582EC7F3A}"/>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210F93E-AC5F-4000-A417-ECCD237B4226}"/>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317A66E5-13C2-4570-A36A-A97E5EC6D9C7}"/>
            </a:ext>
          </a:extLst>
        </xdr:cNvPr>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DB622489-CE6F-460F-A2E6-542EBF93F14C}"/>
            </a:ext>
          </a:extLst>
        </xdr:cNvPr>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EA8E9B64-10E6-4639-837B-0E80832FB54A}"/>
            </a:ext>
          </a:extLst>
        </xdr:cNvPr>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A14A6AFD-7B4E-489A-BEE0-14DE3857286F}"/>
            </a:ext>
          </a:extLst>
        </xdr:cNvPr>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5079A040-DEA4-41BE-8DF4-8EF8D6986724}"/>
            </a:ext>
          </a:extLst>
        </xdr:cNvPr>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900A7BA5-3042-4384-89CC-957D8A089CC5}"/>
            </a:ext>
          </a:extLst>
        </xdr:cNvPr>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B374E81C-33FE-48A6-BAEA-AE3682D46FD7}"/>
            </a:ext>
          </a:extLst>
        </xdr:cNvPr>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1666D91A-3BDB-4EBB-93E9-FC0D137A98A6}"/>
            </a:ext>
          </a:extLst>
        </xdr:cNvPr>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A4158C16-5CEC-4C69-88E8-9B41C4E22CA3}"/>
            </a:ext>
          </a:extLst>
        </xdr:cNvPr>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804C2AAF-4C8E-429F-A1BE-EABF8AFC2BFD}"/>
            </a:ext>
          </a:extLst>
        </xdr:cNvPr>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5B9268A5-D804-4E44-AB1E-77167A19330A}"/>
            </a:ext>
          </a:extLst>
        </xdr:cNvPr>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118D7FF2-61DA-4D16-B7A7-50FCC078CB04}"/>
            </a:ext>
          </a:extLst>
        </xdr:cNvPr>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F63FB005-B019-473F-B40B-56142D273138}"/>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65F132CE-6664-4B0E-B6C7-97BB97701ACA}"/>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B10EB234-2655-451B-B9FE-29F8313EFDCE}"/>
            </a:ext>
          </a:extLst>
        </xdr:cNvPr>
        <xdr:cNvCxnSpPr/>
      </xdr:nvCxnSpPr>
      <xdr:spPr>
        <a:xfrm flipV="1">
          <a:off x="44062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3471689D-99F7-405C-90F5-ECDEF91B1DF7}"/>
            </a:ext>
          </a:extLst>
        </xdr:cNvPr>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9F33EE55-7A13-400E-AC4D-90AE3E3F235E}"/>
            </a:ext>
          </a:extLst>
        </xdr:cNvPr>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AC7E1BD9-46DA-4F2F-ACE7-2897B47F042F}"/>
            </a:ext>
          </a:extLst>
        </xdr:cNvPr>
        <xdr:cNvSpPr txBox="1"/>
      </xdr:nvSpPr>
      <xdr:spPr>
        <a:xfrm>
          <a:off x="44450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09" name="直線コネクタ 308">
          <a:extLst>
            <a:ext uri="{FF2B5EF4-FFF2-40B4-BE49-F238E27FC236}">
              <a16:creationId xmlns:a16="http://schemas.microsoft.com/office/drawing/2014/main" id="{F5F01113-BB41-4648-B6CF-EDA88B672360}"/>
            </a:ext>
          </a:extLst>
        </xdr:cNvPr>
        <xdr:cNvCxnSpPr/>
      </xdr:nvCxnSpPr>
      <xdr:spPr>
        <a:xfrm>
          <a:off x="4327525" y="172489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6166C9A1-BC0C-4582-BDC5-00762C4EC412}"/>
            </a:ext>
          </a:extLst>
        </xdr:cNvPr>
        <xdr:cNvSpPr txBox="1"/>
      </xdr:nvSpPr>
      <xdr:spPr>
        <a:xfrm>
          <a:off x="44450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11" name="フローチャート: 判断 310">
          <a:extLst>
            <a:ext uri="{FF2B5EF4-FFF2-40B4-BE49-F238E27FC236}">
              <a16:creationId xmlns:a16="http://schemas.microsoft.com/office/drawing/2014/main" id="{2A4109FE-F82E-4B2F-84AF-114860B5375D}"/>
            </a:ext>
          </a:extLst>
        </xdr:cNvPr>
        <xdr:cNvSpPr/>
      </xdr:nvSpPr>
      <xdr:spPr>
        <a:xfrm>
          <a:off x="43561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12" name="フローチャート: 判断 311">
          <a:extLst>
            <a:ext uri="{FF2B5EF4-FFF2-40B4-BE49-F238E27FC236}">
              <a16:creationId xmlns:a16="http://schemas.microsoft.com/office/drawing/2014/main" id="{FB730ED2-0DFD-44C3-9D7A-8147D3C03BA3}"/>
            </a:ext>
          </a:extLst>
        </xdr:cNvPr>
        <xdr:cNvSpPr/>
      </xdr:nvSpPr>
      <xdr:spPr>
        <a:xfrm>
          <a:off x="3565525" y="178284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13" name="フローチャート: 判断 312">
          <a:extLst>
            <a:ext uri="{FF2B5EF4-FFF2-40B4-BE49-F238E27FC236}">
              <a16:creationId xmlns:a16="http://schemas.microsoft.com/office/drawing/2014/main" id="{28BDFBD9-B855-4E11-9BDE-90530EEC329C}"/>
            </a:ext>
          </a:extLst>
        </xdr:cNvPr>
        <xdr:cNvSpPr/>
      </xdr:nvSpPr>
      <xdr:spPr>
        <a:xfrm>
          <a:off x="2714625"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D188B846-4F45-4F14-BCD1-E4CED2B8E07C}"/>
            </a:ext>
          </a:extLst>
        </xdr:cNvPr>
        <xdr:cNvSpPr/>
      </xdr:nvSpPr>
      <xdr:spPr>
        <a:xfrm>
          <a:off x="187325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5" name="フローチャート: 判断 314">
          <a:extLst>
            <a:ext uri="{FF2B5EF4-FFF2-40B4-BE49-F238E27FC236}">
              <a16:creationId xmlns:a16="http://schemas.microsoft.com/office/drawing/2014/main" id="{6357677D-4755-42DA-AA97-8972426B3EE3}"/>
            </a:ext>
          </a:extLst>
        </xdr:cNvPr>
        <xdr:cNvSpPr/>
      </xdr:nvSpPr>
      <xdr:spPr>
        <a:xfrm>
          <a:off x="1031875" y="179443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A37E88D-3AA0-4027-A004-D71521C138D0}"/>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AA98CD9-712F-45D8-B919-AB6E82B0E8E6}"/>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713E6D9-DFC9-4DC7-98DB-957FBD369844}"/>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77032D0-DF4B-48EE-BD66-EB637B17F46C}"/>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469F517-2280-46A0-9A9B-060767CE275E}"/>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134801</xdr:rowOff>
    </xdr:from>
    <xdr:to>
      <xdr:col>24</xdr:col>
      <xdr:colOff>114300</xdr:colOff>
      <xdr:row>104</xdr:row>
      <xdr:rowOff>64951</xdr:rowOff>
    </xdr:to>
    <xdr:sp macro="" textlink="">
      <xdr:nvSpPr>
        <xdr:cNvPr id="321" name="楕円 320">
          <a:extLst>
            <a:ext uri="{FF2B5EF4-FFF2-40B4-BE49-F238E27FC236}">
              <a16:creationId xmlns:a16="http://schemas.microsoft.com/office/drawing/2014/main" id="{1B0E5962-1264-4F26-9B11-B9540D3B7204}"/>
            </a:ext>
          </a:extLst>
        </xdr:cNvPr>
        <xdr:cNvSpPr/>
      </xdr:nvSpPr>
      <xdr:spPr>
        <a:xfrm>
          <a:off x="43561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157678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A0FD15C9-1B48-4E22-A171-BECA9ECAE9D3}"/>
            </a:ext>
          </a:extLst>
        </xdr:cNvPr>
        <xdr:cNvSpPr txBox="1"/>
      </xdr:nvSpPr>
      <xdr:spPr>
        <a:xfrm>
          <a:off x="44450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100512</xdr:rowOff>
    </xdr:from>
    <xdr:to>
      <xdr:col>20</xdr:col>
      <xdr:colOff>38100</xdr:colOff>
      <xdr:row>104</xdr:row>
      <xdr:rowOff>30662</xdr:rowOff>
    </xdr:to>
    <xdr:sp macro="" textlink="">
      <xdr:nvSpPr>
        <xdr:cNvPr id="323" name="楕円 322">
          <a:extLst>
            <a:ext uri="{FF2B5EF4-FFF2-40B4-BE49-F238E27FC236}">
              <a16:creationId xmlns:a16="http://schemas.microsoft.com/office/drawing/2014/main" id="{7F77E5C2-9FFA-4DBC-8A71-409EFB749C57}"/>
            </a:ext>
          </a:extLst>
        </xdr:cNvPr>
        <xdr:cNvSpPr/>
      </xdr:nvSpPr>
      <xdr:spPr>
        <a:xfrm>
          <a:off x="3565525" y="1775986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151312</xdr:rowOff>
    </xdr:from>
    <xdr:to>
      <xdr:col>24</xdr:col>
      <xdr:colOff>63500</xdr:colOff>
      <xdr:row>104</xdr:row>
      <xdr:rowOff>14151</xdr:rowOff>
    </xdr:to>
    <xdr:cxnSp macro="">
      <xdr:nvCxnSpPr>
        <xdr:cNvPr id="324" name="直線コネクタ 323">
          <a:extLst>
            <a:ext uri="{FF2B5EF4-FFF2-40B4-BE49-F238E27FC236}">
              <a16:creationId xmlns:a16="http://schemas.microsoft.com/office/drawing/2014/main" id="{91F82777-CD90-49F4-8AB4-418D267DF671}"/>
            </a:ext>
          </a:extLst>
        </xdr:cNvPr>
        <xdr:cNvCxnSpPr/>
      </xdr:nvCxnSpPr>
      <xdr:spPr>
        <a:xfrm>
          <a:off x="3616325" y="17810662"/>
          <a:ext cx="7905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66221</xdr:rowOff>
    </xdr:from>
    <xdr:to>
      <xdr:col>15</xdr:col>
      <xdr:colOff>101600</xdr:colOff>
      <xdr:row>103</xdr:row>
      <xdr:rowOff>167821</xdr:rowOff>
    </xdr:to>
    <xdr:sp macro="" textlink="">
      <xdr:nvSpPr>
        <xdr:cNvPr id="325" name="楕円 324">
          <a:extLst>
            <a:ext uri="{FF2B5EF4-FFF2-40B4-BE49-F238E27FC236}">
              <a16:creationId xmlns:a16="http://schemas.microsoft.com/office/drawing/2014/main" id="{21E4D39E-AC9C-4ED2-BD76-40205161E38C}"/>
            </a:ext>
          </a:extLst>
        </xdr:cNvPr>
        <xdr:cNvSpPr/>
      </xdr:nvSpPr>
      <xdr:spPr>
        <a:xfrm>
          <a:off x="2714625"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151312</xdr:rowOff>
    </xdr:to>
    <xdr:cxnSp macro="">
      <xdr:nvCxnSpPr>
        <xdr:cNvPr id="326" name="直線コネクタ 325">
          <a:extLst>
            <a:ext uri="{FF2B5EF4-FFF2-40B4-BE49-F238E27FC236}">
              <a16:creationId xmlns:a16="http://schemas.microsoft.com/office/drawing/2014/main" id="{F93CA0CD-4DD4-4112-A363-904052E9E055}"/>
            </a:ext>
          </a:extLst>
        </xdr:cNvPr>
        <xdr:cNvCxnSpPr/>
      </xdr:nvCxnSpPr>
      <xdr:spPr>
        <a:xfrm>
          <a:off x="2765425" y="17776371"/>
          <a:ext cx="8509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31931</xdr:rowOff>
    </xdr:from>
    <xdr:to>
      <xdr:col>10</xdr:col>
      <xdr:colOff>165100</xdr:colOff>
      <xdr:row>103</xdr:row>
      <xdr:rowOff>133531</xdr:rowOff>
    </xdr:to>
    <xdr:sp macro="" textlink="">
      <xdr:nvSpPr>
        <xdr:cNvPr id="327" name="楕円 326">
          <a:extLst>
            <a:ext uri="{FF2B5EF4-FFF2-40B4-BE49-F238E27FC236}">
              <a16:creationId xmlns:a16="http://schemas.microsoft.com/office/drawing/2014/main" id="{2598B07B-76D4-487C-B7AD-54EB24547727}"/>
            </a:ext>
          </a:extLst>
        </xdr:cNvPr>
        <xdr:cNvSpPr/>
      </xdr:nvSpPr>
      <xdr:spPr>
        <a:xfrm>
          <a:off x="187325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82731</xdr:rowOff>
    </xdr:from>
    <xdr:to>
      <xdr:col>15</xdr:col>
      <xdr:colOff>50800</xdr:colOff>
      <xdr:row>103</xdr:row>
      <xdr:rowOff>117021</xdr:rowOff>
    </xdr:to>
    <xdr:cxnSp macro="">
      <xdr:nvCxnSpPr>
        <xdr:cNvPr id="328" name="直線コネクタ 327">
          <a:extLst>
            <a:ext uri="{FF2B5EF4-FFF2-40B4-BE49-F238E27FC236}">
              <a16:creationId xmlns:a16="http://schemas.microsoft.com/office/drawing/2014/main" id="{AE6D6250-77FD-4BA7-9031-6753421AC7F5}"/>
            </a:ext>
          </a:extLst>
        </xdr:cNvPr>
        <xdr:cNvCxnSpPr/>
      </xdr:nvCxnSpPr>
      <xdr:spPr>
        <a:xfrm>
          <a:off x="1924050" y="17742081"/>
          <a:ext cx="841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169092</xdr:rowOff>
    </xdr:from>
    <xdr:to>
      <xdr:col>6</xdr:col>
      <xdr:colOff>38100</xdr:colOff>
      <xdr:row>103</xdr:row>
      <xdr:rowOff>99242</xdr:rowOff>
    </xdr:to>
    <xdr:sp macro="" textlink="">
      <xdr:nvSpPr>
        <xdr:cNvPr id="329" name="楕円 328">
          <a:extLst>
            <a:ext uri="{FF2B5EF4-FFF2-40B4-BE49-F238E27FC236}">
              <a16:creationId xmlns:a16="http://schemas.microsoft.com/office/drawing/2014/main" id="{B8F4CC2A-E621-4F5A-8F92-56B950A5B0D2}"/>
            </a:ext>
          </a:extLst>
        </xdr:cNvPr>
        <xdr:cNvSpPr/>
      </xdr:nvSpPr>
      <xdr:spPr>
        <a:xfrm>
          <a:off x="1031875" y="1765699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48442</xdr:rowOff>
    </xdr:from>
    <xdr:to>
      <xdr:col>10</xdr:col>
      <xdr:colOff>114300</xdr:colOff>
      <xdr:row>103</xdr:row>
      <xdr:rowOff>82731</xdr:rowOff>
    </xdr:to>
    <xdr:cxnSp macro="">
      <xdr:nvCxnSpPr>
        <xdr:cNvPr id="330" name="直線コネクタ 329">
          <a:extLst>
            <a:ext uri="{FF2B5EF4-FFF2-40B4-BE49-F238E27FC236}">
              <a16:creationId xmlns:a16="http://schemas.microsoft.com/office/drawing/2014/main" id="{C3EC4CAB-5572-4638-AAB8-924F0CE95235}"/>
            </a:ext>
          </a:extLst>
        </xdr:cNvPr>
        <xdr:cNvCxnSpPr/>
      </xdr:nvCxnSpPr>
      <xdr:spPr>
        <a:xfrm>
          <a:off x="1082675" y="17707792"/>
          <a:ext cx="841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90369</xdr:rowOff>
    </xdr:from>
    <xdr:ext cx="405111" cy="259045"/>
    <xdr:sp macro="" textlink="">
      <xdr:nvSpPr>
        <xdr:cNvPr id="331" name="n_1aveValue【市民会館】&#10;有形固定資産減価償却率">
          <a:extLst>
            <a:ext uri="{FF2B5EF4-FFF2-40B4-BE49-F238E27FC236}">
              <a16:creationId xmlns:a16="http://schemas.microsoft.com/office/drawing/2014/main" id="{3AF8D0D7-085B-4D4E-858A-AB173C2D7FF6}"/>
            </a:ext>
          </a:extLst>
        </xdr:cNvPr>
        <xdr:cNvSpPr txBox="1"/>
      </xdr:nvSpPr>
      <xdr:spPr>
        <a:xfrm>
          <a:off x="341059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332" name="n_2aveValue【市民会館】&#10;有形固定資産減価償却率">
          <a:extLst>
            <a:ext uri="{FF2B5EF4-FFF2-40B4-BE49-F238E27FC236}">
              <a16:creationId xmlns:a16="http://schemas.microsoft.com/office/drawing/2014/main" id="{7A14A020-DEA6-4E90-A7C3-278F4BEA71EB}"/>
            </a:ext>
          </a:extLst>
        </xdr:cNvPr>
        <xdr:cNvSpPr txBox="1"/>
      </xdr:nvSpPr>
      <xdr:spPr>
        <a:xfrm>
          <a:off x="257239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333" name="n_3aveValue【市民会館】&#10;有形固定資産減価償却率">
          <a:extLst>
            <a:ext uri="{FF2B5EF4-FFF2-40B4-BE49-F238E27FC236}">
              <a16:creationId xmlns:a16="http://schemas.microsoft.com/office/drawing/2014/main" id="{26F3C9B4-DEDB-48EA-A60F-9B3679EB67D4}"/>
            </a:ext>
          </a:extLst>
        </xdr:cNvPr>
        <xdr:cNvSpPr txBox="1"/>
      </xdr:nvSpPr>
      <xdr:spPr>
        <a:xfrm>
          <a:off x="1731019"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4" name="n_4aveValue【市民会館】&#10;有形固定資産減価償却率">
          <a:extLst>
            <a:ext uri="{FF2B5EF4-FFF2-40B4-BE49-F238E27FC236}">
              <a16:creationId xmlns:a16="http://schemas.microsoft.com/office/drawing/2014/main" id="{746E06D3-E053-420E-9346-04536434DB52}"/>
            </a:ext>
          </a:extLst>
        </xdr:cNvPr>
        <xdr:cNvSpPr txBox="1"/>
      </xdr:nvSpPr>
      <xdr:spPr>
        <a:xfrm>
          <a:off x="8896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47189</xdr:rowOff>
    </xdr:from>
    <xdr:ext cx="405111" cy="259045"/>
    <xdr:sp macro="" textlink="">
      <xdr:nvSpPr>
        <xdr:cNvPr id="335" name="n_1mainValue【市民会館】&#10;有形固定資産減価償却率">
          <a:extLst>
            <a:ext uri="{FF2B5EF4-FFF2-40B4-BE49-F238E27FC236}">
              <a16:creationId xmlns:a16="http://schemas.microsoft.com/office/drawing/2014/main" id="{F30E5748-838D-482E-8E97-6B42D91706F3}"/>
            </a:ext>
          </a:extLst>
        </xdr:cNvPr>
        <xdr:cNvSpPr txBox="1"/>
      </xdr:nvSpPr>
      <xdr:spPr>
        <a:xfrm>
          <a:off x="341059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36" name="n_2mainValue【市民会館】&#10;有形固定資産減価償却率">
          <a:extLst>
            <a:ext uri="{FF2B5EF4-FFF2-40B4-BE49-F238E27FC236}">
              <a16:creationId xmlns:a16="http://schemas.microsoft.com/office/drawing/2014/main" id="{C5EB0239-C4F2-4E66-8D63-F2DFBCF5536D}"/>
            </a:ext>
          </a:extLst>
        </xdr:cNvPr>
        <xdr:cNvSpPr txBox="1"/>
      </xdr:nvSpPr>
      <xdr:spPr>
        <a:xfrm>
          <a:off x="257239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150058</xdr:rowOff>
    </xdr:from>
    <xdr:ext cx="405111" cy="259045"/>
    <xdr:sp macro="" textlink="">
      <xdr:nvSpPr>
        <xdr:cNvPr id="337" name="n_3mainValue【市民会館】&#10;有形固定資産減価償却率">
          <a:extLst>
            <a:ext uri="{FF2B5EF4-FFF2-40B4-BE49-F238E27FC236}">
              <a16:creationId xmlns:a16="http://schemas.microsoft.com/office/drawing/2014/main" id="{5A8F9FE5-0235-4461-8FF4-78D1B05DD0AD}"/>
            </a:ext>
          </a:extLst>
        </xdr:cNvPr>
        <xdr:cNvSpPr txBox="1"/>
      </xdr:nvSpPr>
      <xdr:spPr>
        <a:xfrm>
          <a:off x="1731019"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115769</xdr:rowOff>
    </xdr:from>
    <xdr:ext cx="405111" cy="259045"/>
    <xdr:sp macro="" textlink="">
      <xdr:nvSpPr>
        <xdr:cNvPr id="338" name="n_4mainValue【市民会館】&#10;有形固定資産減価償却率">
          <a:extLst>
            <a:ext uri="{FF2B5EF4-FFF2-40B4-BE49-F238E27FC236}">
              <a16:creationId xmlns:a16="http://schemas.microsoft.com/office/drawing/2014/main" id="{489F63FC-2DCF-4096-990F-F5C94F477E2D}"/>
            </a:ext>
          </a:extLst>
        </xdr:cNvPr>
        <xdr:cNvSpPr txBox="1"/>
      </xdr:nvSpPr>
      <xdr:spPr>
        <a:xfrm>
          <a:off x="8896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23A677DC-E0E8-434A-A7F7-340273481160}"/>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B5523DA2-4AAB-4AC9-8EA3-ECE829D90BD4}"/>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2459A23D-CD35-4780-98CA-A772761541C0}"/>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4F0C06F3-3F23-42AC-AB7E-D65B681EB137}"/>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46B0E0E6-382E-4FBD-8160-C35179039E77}"/>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611EBE1F-99A9-46F3-AF90-2650142796DE}"/>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35FE8434-F671-4A1E-AF9E-15A0E85E7FF8}"/>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4B697B5F-E12D-477C-9B6F-101439B7ACE2}"/>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794F5230-A10F-49EF-96F4-904157922FD7}"/>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5536419E-E427-4423-AD6B-CE8D231F683E}"/>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8F1A32F9-ED99-4D16-A77E-FF70008428BB}"/>
            </a:ext>
          </a:extLst>
        </xdr:cNvPr>
        <xdr:cNvCxnSpPr/>
      </xdr:nvCxnSpPr>
      <xdr:spPr>
        <a:xfrm>
          <a:off x="6280150" y="1872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ED6F33DE-2DA7-40AE-B3A1-A28FA58B4271}"/>
            </a:ext>
          </a:extLst>
        </xdr:cNvPr>
        <xdr:cNvSpPr txBox="1"/>
      </xdr:nvSpPr>
      <xdr:spPr>
        <a:xfrm>
          <a:off x="58320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59F80437-3F62-49B6-A063-E0EE36F2F8EE}"/>
            </a:ext>
          </a:extLst>
        </xdr:cNvPr>
        <xdr:cNvCxnSpPr/>
      </xdr:nvCxnSpPr>
      <xdr:spPr>
        <a:xfrm>
          <a:off x="6280150" y="1839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A6A243C6-FBE0-404E-9D32-6E3B256670D0}"/>
            </a:ext>
          </a:extLst>
        </xdr:cNvPr>
        <xdr:cNvSpPr txBox="1"/>
      </xdr:nvSpPr>
      <xdr:spPr>
        <a:xfrm>
          <a:off x="58320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94931717-8676-4167-9F7B-2CD3C8420C6E}"/>
            </a:ext>
          </a:extLst>
        </xdr:cNvPr>
        <xdr:cNvCxnSpPr/>
      </xdr:nvCxnSpPr>
      <xdr:spPr>
        <a:xfrm>
          <a:off x="6280150" y="1807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8D3C599C-5954-4282-A32F-7A80F632B6D5}"/>
            </a:ext>
          </a:extLst>
        </xdr:cNvPr>
        <xdr:cNvSpPr txBox="1"/>
      </xdr:nvSpPr>
      <xdr:spPr>
        <a:xfrm>
          <a:off x="58320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FC4C264C-6AAB-41A5-BA7E-8F99E135EAAA}"/>
            </a:ext>
          </a:extLst>
        </xdr:cNvPr>
        <xdr:cNvCxnSpPr/>
      </xdr:nvCxnSpPr>
      <xdr:spPr>
        <a:xfrm>
          <a:off x="6280150" y="1774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4072CA20-397E-4AE8-8AE5-730FB352D6B4}"/>
            </a:ext>
          </a:extLst>
        </xdr:cNvPr>
        <xdr:cNvSpPr txBox="1"/>
      </xdr:nvSpPr>
      <xdr:spPr>
        <a:xfrm>
          <a:off x="58320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41AA0CB8-01AB-418D-A7F4-3DF3F5EC422A}"/>
            </a:ext>
          </a:extLst>
        </xdr:cNvPr>
        <xdr:cNvCxnSpPr/>
      </xdr:nvCxnSpPr>
      <xdr:spPr>
        <a:xfrm>
          <a:off x="6280150" y="1741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DB5A117D-BF01-4339-8160-C31AD6C81C98}"/>
            </a:ext>
          </a:extLst>
        </xdr:cNvPr>
        <xdr:cNvSpPr txBox="1"/>
      </xdr:nvSpPr>
      <xdr:spPr>
        <a:xfrm>
          <a:off x="58320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88E6C960-4E96-426D-A282-36128DBD7465}"/>
            </a:ext>
          </a:extLst>
        </xdr:cNvPr>
        <xdr:cNvCxnSpPr/>
      </xdr:nvCxnSpPr>
      <xdr:spPr>
        <a:xfrm>
          <a:off x="6280150" y="1709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526DAB6B-5345-439B-A1C6-65D3DB0CAD83}"/>
            </a:ext>
          </a:extLst>
        </xdr:cNvPr>
        <xdr:cNvSpPr txBox="1"/>
      </xdr:nvSpPr>
      <xdr:spPr>
        <a:xfrm>
          <a:off x="58320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93791F68-3426-464A-85BE-765B094C099A}"/>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6E3BF8FE-7533-4E2E-8E26-47826A8CA094}"/>
            </a:ext>
          </a:extLst>
        </xdr:cNvPr>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5D2AFBBA-E93E-4509-BE52-DA151E865E7D}"/>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364" name="直線コネクタ 363">
          <a:extLst>
            <a:ext uri="{FF2B5EF4-FFF2-40B4-BE49-F238E27FC236}">
              <a16:creationId xmlns:a16="http://schemas.microsoft.com/office/drawing/2014/main" id="{62E1C608-A528-4603-B5E0-A06DF33EFF18}"/>
            </a:ext>
          </a:extLst>
        </xdr:cNvPr>
        <xdr:cNvCxnSpPr/>
      </xdr:nvCxnSpPr>
      <xdr:spPr>
        <a:xfrm flipV="1">
          <a:off x="9952990"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5" name="【市民会館】&#10;一人当たり面積最小値テキスト">
          <a:extLst>
            <a:ext uri="{FF2B5EF4-FFF2-40B4-BE49-F238E27FC236}">
              <a16:creationId xmlns:a16="http://schemas.microsoft.com/office/drawing/2014/main" id="{FD62307D-E73B-4924-AA97-47E1545D90E2}"/>
            </a:ext>
          </a:extLst>
        </xdr:cNvPr>
        <xdr:cNvSpPr txBox="1"/>
      </xdr:nvSpPr>
      <xdr:spPr>
        <a:xfrm>
          <a:off x="9991725"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6" name="直線コネクタ 365">
          <a:extLst>
            <a:ext uri="{FF2B5EF4-FFF2-40B4-BE49-F238E27FC236}">
              <a16:creationId xmlns:a16="http://schemas.microsoft.com/office/drawing/2014/main" id="{C55C46F1-BF8C-4A8E-8F17-B14C2EB2EBF5}"/>
            </a:ext>
          </a:extLst>
        </xdr:cNvPr>
        <xdr:cNvCxnSpPr/>
      </xdr:nvCxnSpPr>
      <xdr:spPr>
        <a:xfrm>
          <a:off x="9874250" y="187103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367" name="【市民会館】&#10;一人当たり面積最大値テキスト">
          <a:extLst>
            <a:ext uri="{FF2B5EF4-FFF2-40B4-BE49-F238E27FC236}">
              <a16:creationId xmlns:a16="http://schemas.microsoft.com/office/drawing/2014/main" id="{CEB4296B-2F31-4208-BBE1-2A67E31D1871}"/>
            </a:ext>
          </a:extLst>
        </xdr:cNvPr>
        <xdr:cNvSpPr txBox="1"/>
      </xdr:nvSpPr>
      <xdr:spPr>
        <a:xfrm>
          <a:off x="9991725"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368" name="直線コネクタ 367">
          <a:extLst>
            <a:ext uri="{FF2B5EF4-FFF2-40B4-BE49-F238E27FC236}">
              <a16:creationId xmlns:a16="http://schemas.microsoft.com/office/drawing/2014/main" id="{79C51302-1387-42DA-ABA1-C3046EEC1007}"/>
            </a:ext>
          </a:extLst>
        </xdr:cNvPr>
        <xdr:cNvCxnSpPr/>
      </xdr:nvCxnSpPr>
      <xdr:spPr>
        <a:xfrm>
          <a:off x="9874250" y="170889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46282</xdr:rowOff>
    </xdr:from>
    <xdr:ext cx="469744" cy="259045"/>
    <xdr:sp macro="" textlink="">
      <xdr:nvSpPr>
        <xdr:cNvPr id="369" name="【市民会館】&#10;一人当たり面積平均値テキスト">
          <a:extLst>
            <a:ext uri="{FF2B5EF4-FFF2-40B4-BE49-F238E27FC236}">
              <a16:creationId xmlns:a16="http://schemas.microsoft.com/office/drawing/2014/main" id="{FF4C4795-EBC1-4807-AFED-1E57735EDE52}"/>
            </a:ext>
          </a:extLst>
        </xdr:cNvPr>
        <xdr:cNvSpPr txBox="1"/>
      </xdr:nvSpPr>
      <xdr:spPr>
        <a:xfrm>
          <a:off x="9991725" y="1821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370" name="フローチャート: 判断 369">
          <a:extLst>
            <a:ext uri="{FF2B5EF4-FFF2-40B4-BE49-F238E27FC236}">
              <a16:creationId xmlns:a16="http://schemas.microsoft.com/office/drawing/2014/main" id="{BDB6D396-7299-430D-B6AB-B23407BD9055}"/>
            </a:ext>
          </a:extLst>
        </xdr:cNvPr>
        <xdr:cNvSpPr/>
      </xdr:nvSpPr>
      <xdr:spPr>
        <a:xfrm>
          <a:off x="9912350" y="182415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371" name="フローチャート: 判断 370">
          <a:extLst>
            <a:ext uri="{FF2B5EF4-FFF2-40B4-BE49-F238E27FC236}">
              <a16:creationId xmlns:a16="http://schemas.microsoft.com/office/drawing/2014/main" id="{79849166-33D3-43CB-8A09-7CB6C2C36812}"/>
            </a:ext>
          </a:extLst>
        </xdr:cNvPr>
        <xdr:cNvSpPr/>
      </xdr:nvSpPr>
      <xdr:spPr>
        <a:xfrm>
          <a:off x="911225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2" name="フローチャート: 判断 371">
          <a:extLst>
            <a:ext uri="{FF2B5EF4-FFF2-40B4-BE49-F238E27FC236}">
              <a16:creationId xmlns:a16="http://schemas.microsoft.com/office/drawing/2014/main" id="{71D0255A-25D7-493E-AA43-83D564074EF6}"/>
            </a:ext>
          </a:extLst>
        </xdr:cNvPr>
        <xdr:cNvSpPr/>
      </xdr:nvSpPr>
      <xdr:spPr>
        <a:xfrm>
          <a:off x="8270875" y="1825951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73" name="フローチャート: 判断 372">
          <a:extLst>
            <a:ext uri="{FF2B5EF4-FFF2-40B4-BE49-F238E27FC236}">
              <a16:creationId xmlns:a16="http://schemas.microsoft.com/office/drawing/2014/main" id="{1FD5A0B7-870A-4B98-9320-BBF0A9FE3EE6}"/>
            </a:ext>
          </a:extLst>
        </xdr:cNvPr>
        <xdr:cNvSpPr/>
      </xdr:nvSpPr>
      <xdr:spPr>
        <a:xfrm>
          <a:off x="7419975"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374" name="フローチャート: 判断 373">
          <a:extLst>
            <a:ext uri="{FF2B5EF4-FFF2-40B4-BE49-F238E27FC236}">
              <a16:creationId xmlns:a16="http://schemas.microsoft.com/office/drawing/2014/main" id="{9EE0C2C9-8617-4D28-9A5A-E814CDCD0E3F}"/>
            </a:ext>
          </a:extLst>
        </xdr:cNvPr>
        <xdr:cNvSpPr/>
      </xdr:nvSpPr>
      <xdr:spPr>
        <a:xfrm>
          <a:off x="65786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7A09A3B-9662-4ACD-8F2B-97924E48C0F6}"/>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EEF01F7-C406-408F-ADE5-90166EBEBEEB}"/>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1B1A8B97-0817-42E0-ABA0-8D68D3304DF5}"/>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093E0B4-A81A-4114-9C12-E5D907ED0CBF}"/>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62480AB6-0A12-482D-B48A-A4CFEAAF57D8}"/>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154395</xdr:rowOff>
    </xdr:from>
    <xdr:to>
      <xdr:col>55</xdr:col>
      <xdr:colOff>50800</xdr:colOff>
      <xdr:row>106</xdr:row>
      <xdr:rowOff>84545</xdr:rowOff>
    </xdr:to>
    <xdr:sp macro="" textlink="">
      <xdr:nvSpPr>
        <xdr:cNvPr id="380" name="楕円 379">
          <a:extLst>
            <a:ext uri="{FF2B5EF4-FFF2-40B4-BE49-F238E27FC236}">
              <a16:creationId xmlns:a16="http://schemas.microsoft.com/office/drawing/2014/main" id="{303F0BAF-471C-4C1B-AFA7-46BDCCC8F51D}"/>
            </a:ext>
          </a:extLst>
        </xdr:cNvPr>
        <xdr:cNvSpPr/>
      </xdr:nvSpPr>
      <xdr:spPr>
        <a:xfrm>
          <a:off x="9912350" y="181566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5822</xdr:rowOff>
    </xdr:from>
    <xdr:ext cx="469744" cy="259045"/>
    <xdr:sp macro="" textlink="">
      <xdr:nvSpPr>
        <xdr:cNvPr id="381" name="【市民会館】&#10;一人当たり面積該当値テキスト">
          <a:extLst>
            <a:ext uri="{FF2B5EF4-FFF2-40B4-BE49-F238E27FC236}">
              <a16:creationId xmlns:a16="http://schemas.microsoft.com/office/drawing/2014/main" id="{067A93F9-1FFC-4EBE-B61C-02E867477D7F}"/>
            </a:ext>
          </a:extLst>
        </xdr:cNvPr>
        <xdr:cNvSpPr txBox="1"/>
      </xdr:nvSpPr>
      <xdr:spPr>
        <a:xfrm>
          <a:off x="9991725"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159294</xdr:rowOff>
    </xdr:from>
    <xdr:to>
      <xdr:col>50</xdr:col>
      <xdr:colOff>165100</xdr:colOff>
      <xdr:row>106</xdr:row>
      <xdr:rowOff>89444</xdr:rowOff>
    </xdr:to>
    <xdr:sp macro="" textlink="">
      <xdr:nvSpPr>
        <xdr:cNvPr id="382" name="楕円 381">
          <a:extLst>
            <a:ext uri="{FF2B5EF4-FFF2-40B4-BE49-F238E27FC236}">
              <a16:creationId xmlns:a16="http://schemas.microsoft.com/office/drawing/2014/main" id="{91924CAB-4C8F-49C0-8BBE-223714484DF0}"/>
            </a:ext>
          </a:extLst>
        </xdr:cNvPr>
        <xdr:cNvSpPr/>
      </xdr:nvSpPr>
      <xdr:spPr>
        <a:xfrm>
          <a:off x="911225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33745</xdr:rowOff>
    </xdr:from>
    <xdr:to>
      <xdr:col>55</xdr:col>
      <xdr:colOff>0</xdr:colOff>
      <xdr:row>106</xdr:row>
      <xdr:rowOff>38644</xdr:rowOff>
    </xdr:to>
    <xdr:cxnSp macro="">
      <xdr:nvCxnSpPr>
        <xdr:cNvPr id="383" name="直線コネクタ 382">
          <a:extLst>
            <a:ext uri="{FF2B5EF4-FFF2-40B4-BE49-F238E27FC236}">
              <a16:creationId xmlns:a16="http://schemas.microsoft.com/office/drawing/2014/main" id="{F5439450-F559-4C91-BC16-E2845DAC9925}"/>
            </a:ext>
          </a:extLst>
        </xdr:cNvPr>
        <xdr:cNvCxnSpPr/>
      </xdr:nvCxnSpPr>
      <xdr:spPr>
        <a:xfrm flipV="1">
          <a:off x="9163050" y="18207445"/>
          <a:ext cx="7905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84" name="楕円 383">
          <a:extLst>
            <a:ext uri="{FF2B5EF4-FFF2-40B4-BE49-F238E27FC236}">
              <a16:creationId xmlns:a16="http://schemas.microsoft.com/office/drawing/2014/main" id="{FEB1B736-21C3-495F-A131-DB7996E7EB21}"/>
            </a:ext>
          </a:extLst>
        </xdr:cNvPr>
        <xdr:cNvSpPr/>
      </xdr:nvSpPr>
      <xdr:spPr>
        <a:xfrm>
          <a:off x="8270875" y="181648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38644</xdr:rowOff>
    </xdr:from>
    <xdr:to>
      <xdr:col>50</xdr:col>
      <xdr:colOff>114300</xdr:colOff>
      <xdr:row>106</xdr:row>
      <xdr:rowOff>41911</xdr:rowOff>
    </xdr:to>
    <xdr:cxnSp macro="">
      <xdr:nvCxnSpPr>
        <xdr:cNvPr id="385" name="直線コネクタ 384">
          <a:extLst>
            <a:ext uri="{FF2B5EF4-FFF2-40B4-BE49-F238E27FC236}">
              <a16:creationId xmlns:a16="http://schemas.microsoft.com/office/drawing/2014/main" id="{A979CCCF-01A6-472C-A487-8AE2424FE810}"/>
            </a:ext>
          </a:extLst>
        </xdr:cNvPr>
        <xdr:cNvCxnSpPr/>
      </xdr:nvCxnSpPr>
      <xdr:spPr>
        <a:xfrm flipV="1">
          <a:off x="8321675" y="18212344"/>
          <a:ext cx="841375"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169092</xdr:rowOff>
    </xdr:from>
    <xdr:to>
      <xdr:col>41</xdr:col>
      <xdr:colOff>101600</xdr:colOff>
      <xdr:row>106</xdr:row>
      <xdr:rowOff>99242</xdr:rowOff>
    </xdr:to>
    <xdr:sp macro="" textlink="">
      <xdr:nvSpPr>
        <xdr:cNvPr id="386" name="楕円 385">
          <a:extLst>
            <a:ext uri="{FF2B5EF4-FFF2-40B4-BE49-F238E27FC236}">
              <a16:creationId xmlns:a16="http://schemas.microsoft.com/office/drawing/2014/main" id="{8FE7B25F-F4CB-43A0-A313-177552132B1E}"/>
            </a:ext>
          </a:extLst>
        </xdr:cNvPr>
        <xdr:cNvSpPr/>
      </xdr:nvSpPr>
      <xdr:spPr>
        <a:xfrm>
          <a:off x="7419975"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48442</xdr:rowOff>
    </xdr:to>
    <xdr:cxnSp macro="">
      <xdr:nvCxnSpPr>
        <xdr:cNvPr id="387" name="直線コネクタ 386">
          <a:extLst>
            <a:ext uri="{FF2B5EF4-FFF2-40B4-BE49-F238E27FC236}">
              <a16:creationId xmlns:a16="http://schemas.microsoft.com/office/drawing/2014/main" id="{E5991B6E-FBD2-45F3-ACD2-907059DB91C7}"/>
            </a:ext>
          </a:extLst>
        </xdr:cNvPr>
        <xdr:cNvCxnSpPr/>
      </xdr:nvCxnSpPr>
      <xdr:spPr>
        <a:xfrm flipV="1">
          <a:off x="7470775" y="18215611"/>
          <a:ext cx="850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170724</xdr:rowOff>
    </xdr:from>
    <xdr:to>
      <xdr:col>36</xdr:col>
      <xdr:colOff>165100</xdr:colOff>
      <xdr:row>106</xdr:row>
      <xdr:rowOff>100874</xdr:rowOff>
    </xdr:to>
    <xdr:sp macro="" textlink="">
      <xdr:nvSpPr>
        <xdr:cNvPr id="388" name="楕円 387">
          <a:extLst>
            <a:ext uri="{FF2B5EF4-FFF2-40B4-BE49-F238E27FC236}">
              <a16:creationId xmlns:a16="http://schemas.microsoft.com/office/drawing/2014/main" id="{E28DCB69-5F4D-4FF7-8B60-DE660474D694}"/>
            </a:ext>
          </a:extLst>
        </xdr:cNvPr>
        <xdr:cNvSpPr/>
      </xdr:nvSpPr>
      <xdr:spPr>
        <a:xfrm>
          <a:off x="65786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48442</xdr:rowOff>
    </xdr:from>
    <xdr:to>
      <xdr:col>41</xdr:col>
      <xdr:colOff>50800</xdr:colOff>
      <xdr:row>106</xdr:row>
      <xdr:rowOff>50074</xdr:rowOff>
    </xdr:to>
    <xdr:cxnSp macro="">
      <xdr:nvCxnSpPr>
        <xdr:cNvPr id="389" name="直線コネクタ 388">
          <a:extLst>
            <a:ext uri="{FF2B5EF4-FFF2-40B4-BE49-F238E27FC236}">
              <a16:creationId xmlns:a16="http://schemas.microsoft.com/office/drawing/2014/main" id="{DE0E6C4B-FDF6-4B8D-9B9C-86C375A9F171}"/>
            </a:ext>
          </a:extLst>
        </xdr:cNvPr>
        <xdr:cNvCxnSpPr/>
      </xdr:nvCxnSpPr>
      <xdr:spPr>
        <a:xfrm flipV="1">
          <a:off x="6629400" y="18222142"/>
          <a:ext cx="8413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167113</xdr:rowOff>
    </xdr:from>
    <xdr:ext cx="469744" cy="259045"/>
    <xdr:sp macro="" textlink="">
      <xdr:nvSpPr>
        <xdr:cNvPr id="390" name="n_1aveValue【市民会館】&#10;一人当たり面積">
          <a:extLst>
            <a:ext uri="{FF2B5EF4-FFF2-40B4-BE49-F238E27FC236}">
              <a16:creationId xmlns:a16="http://schemas.microsoft.com/office/drawing/2014/main" id="{A5B254C7-30D5-451E-9937-028222BCE8AC}"/>
            </a:ext>
          </a:extLst>
        </xdr:cNvPr>
        <xdr:cNvSpPr txBox="1"/>
      </xdr:nvSpPr>
      <xdr:spPr>
        <a:xfrm>
          <a:off x="8925002"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1" name="n_2aveValue【市民会館】&#10;一人当たり面積">
          <a:extLst>
            <a:ext uri="{FF2B5EF4-FFF2-40B4-BE49-F238E27FC236}">
              <a16:creationId xmlns:a16="http://schemas.microsoft.com/office/drawing/2014/main" id="{352FADD4-A869-45E6-8452-D1DB36308EFC}"/>
            </a:ext>
          </a:extLst>
        </xdr:cNvPr>
        <xdr:cNvSpPr txBox="1"/>
      </xdr:nvSpPr>
      <xdr:spPr>
        <a:xfrm>
          <a:off x="80963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392" name="n_3aveValue【市民会館】&#10;一人当たり面積">
          <a:extLst>
            <a:ext uri="{FF2B5EF4-FFF2-40B4-BE49-F238E27FC236}">
              <a16:creationId xmlns:a16="http://schemas.microsoft.com/office/drawing/2014/main" id="{B410991C-5495-4E03-8D91-147ABCBD92B7}"/>
            </a:ext>
          </a:extLst>
        </xdr:cNvPr>
        <xdr:cNvSpPr txBox="1"/>
      </xdr:nvSpPr>
      <xdr:spPr>
        <a:xfrm>
          <a:off x="7245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98533</xdr:rowOff>
    </xdr:from>
    <xdr:ext cx="469744" cy="259045"/>
    <xdr:sp macro="" textlink="">
      <xdr:nvSpPr>
        <xdr:cNvPr id="393" name="n_4aveValue【市民会館】&#10;一人当たり面積">
          <a:extLst>
            <a:ext uri="{FF2B5EF4-FFF2-40B4-BE49-F238E27FC236}">
              <a16:creationId xmlns:a16="http://schemas.microsoft.com/office/drawing/2014/main" id="{A6F39843-993E-4B75-958D-A80B55AE4EA7}"/>
            </a:ext>
          </a:extLst>
        </xdr:cNvPr>
        <xdr:cNvSpPr txBox="1"/>
      </xdr:nvSpPr>
      <xdr:spPr>
        <a:xfrm>
          <a:off x="6404052"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105971</xdr:rowOff>
    </xdr:from>
    <xdr:ext cx="469744" cy="259045"/>
    <xdr:sp macro="" textlink="">
      <xdr:nvSpPr>
        <xdr:cNvPr id="394" name="n_1mainValue【市民会館】&#10;一人当たり面積">
          <a:extLst>
            <a:ext uri="{FF2B5EF4-FFF2-40B4-BE49-F238E27FC236}">
              <a16:creationId xmlns:a16="http://schemas.microsoft.com/office/drawing/2014/main" id="{40E1E133-7E32-4B76-8DCF-612B50305625}"/>
            </a:ext>
          </a:extLst>
        </xdr:cNvPr>
        <xdr:cNvSpPr txBox="1"/>
      </xdr:nvSpPr>
      <xdr:spPr>
        <a:xfrm>
          <a:off x="8925002" y="1793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95" name="n_2mainValue【市民会館】&#10;一人当たり面積">
          <a:extLst>
            <a:ext uri="{FF2B5EF4-FFF2-40B4-BE49-F238E27FC236}">
              <a16:creationId xmlns:a16="http://schemas.microsoft.com/office/drawing/2014/main" id="{82FBFBAA-13B7-4E39-8B80-073B2D4114EF}"/>
            </a:ext>
          </a:extLst>
        </xdr:cNvPr>
        <xdr:cNvSpPr txBox="1"/>
      </xdr:nvSpPr>
      <xdr:spPr>
        <a:xfrm>
          <a:off x="80963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115769</xdr:rowOff>
    </xdr:from>
    <xdr:ext cx="469744" cy="259045"/>
    <xdr:sp macro="" textlink="">
      <xdr:nvSpPr>
        <xdr:cNvPr id="396" name="n_3mainValue【市民会館】&#10;一人当たり面積">
          <a:extLst>
            <a:ext uri="{FF2B5EF4-FFF2-40B4-BE49-F238E27FC236}">
              <a16:creationId xmlns:a16="http://schemas.microsoft.com/office/drawing/2014/main" id="{A2246ED9-418E-42DE-A386-5B406AD19B91}"/>
            </a:ext>
          </a:extLst>
        </xdr:cNvPr>
        <xdr:cNvSpPr txBox="1"/>
      </xdr:nvSpPr>
      <xdr:spPr>
        <a:xfrm>
          <a:off x="7245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117401</xdr:rowOff>
    </xdr:from>
    <xdr:ext cx="469744" cy="259045"/>
    <xdr:sp macro="" textlink="">
      <xdr:nvSpPr>
        <xdr:cNvPr id="397" name="n_4mainValue【市民会館】&#10;一人当たり面積">
          <a:extLst>
            <a:ext uri="{FF2B5EF4-FFF2-40B4-BE49-F238E27FC236}">
              <a16:creationId xmlns:a16="http://schemas.microsoft.com/office/drawing/2014/main" id="{B9885676-28AB-481F-9AF1-8304C050C9C6}"/>
            </a:ext>
          </a:extLst>
        </xdr:cNvPr>
        <xdr:cNvSpPr txBox="1"/>
      </xdr:nvSpPr>
      <xdr:spPr>
        <a:xfrm>
          <a:off x="6404052"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5F5B53AD-7DE4-46BC-8766-C6A5D576B532}"/>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A810E023-7ED0-4E6D-8B5A-6A1E32F3ECE5}"/>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EE0185D0-03B9-477F-BC23-E98C50C3362D}"/>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61E44A42-270C-4C5C-A1DB-337C92336867}"/>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E61544-37AE-4075-8938-7429AEA73F47}"/>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A3E893BE-13A7-4C33-A6DD-94977DE1C9AF}"/>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175ED52D-8327-4F52-808D-4D2A2B572B90}"/>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FEE777A6-D72B-4775-88C6-C0E84A34382D}"/>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A4EC907D-FB00-40C8-8C00-E34597E53468}"/>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535B25F3-8D10-4442-8180-298F5CC88176}"/>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EEBB4477-2CB1-4113-8AB3-F067B5C178A8}"/>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BC77E7EC-D5D7-4A62-826D-8BF35D6DCBE9}"/>
            </a:ext>
          </a:extLst>
        </xdr:cNvPr>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696B3480-8181-40B3-B7AA-1008460872CF}"/>
            </a:ext>
          </a:extLst>
        </xdr:cNvPr>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32B03A63-1319-4C38-9595-F338233F45E7}"/>
            </a:ext>
          </a:extLst>
        </xdr:cNvPr>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363C431F-FEB1-4D25-84CE-3000CF74A895}"/>
            </a:ext>
          </a:extLst>
        </xdr:cNvPr>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FB8FA960-9ECF-46CD-87B4-3795E0F25C69}"/>
            </a:ext>
          </a:extLst>
        </xdr:cNvPr>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CE5B1E1E-8F08-472C-9DE9-6D3443610C20}"/>
            </a:ext>
          </a:extLst>
        </xdr:cNvPr>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806AFB01-4973-4DF8-A6B1-BE92B11BA51D}"/>
            </a:ext>
          </a:extLst>
        </xdr:cNvPr>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7714E70A-C7DD-41CB-B7A1-F2044D16AB53}"/>
            </a:ext>
          </a:extLst>
        </xdr:cNvPr>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7F94F30D-FBA0-453C-AE18-227E6784ED53}"/>
            </a:ext>
          </a:extLst>
        </xdr:cNvPr>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5C7201D7-C41B-451C-8625-61B0F3711028}"/>
            </a:ext>
          </a:extLst>
        </xdr:cNvPr>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157D128C-5427-4F91-A390-69221B635051}"/>
            </a:ext>
          </a:extLst>
        </xdr:cNvPr>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E1D5CC9D-D1D4-4CDB-9158-EBEF1F3FEA4B}"/>
            </a:ext>
          </a:extLst>
        </xdr:cNvPr>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62F60BE3-585F-42B6-AEF4-D73F7BD89FD7}"/>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B80B1074-4252-410C-A00C-BE30D181FC65}"/>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23" name="直線コネクタ 422">
          <a:extLst>
            <a:ext uri="{FF2B5EF4-FFF2-40B4-BE49-F238E27FC236}">
              <a16:creationId xmlns:a16="http://schemas.microsoft.com/office/drawing/2014/main" id="{C7EC3262-15FE-4F48-AD72-C8CE206188FB}"/>
            </a:ext>
          </a:extLst>
        </xdr:cNvPr>
        <xdr:cNvCxnSpPr/>
      </xdr:nvCxnSpPr>
      <xdr:spPr>
        <a:xfrm flipV="1">
          <a:off x="15509239"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58C79AB3-1981-4DB6-92FA-4EE3D5E7E65C}"/>
            </a:ext>
          </a:extLst>
        </xdr:cNvPr>
        <xdr:cNvSpPr txBox="1"/>
      </xdr:nvSpPr>
      <xdr:spPr>
        <a:xfrm>
          <a:off x="15547975"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5" name="直線コネクタ 424">
          <a:extLst>
            <a:ext uri="{FF2B5EF4-FFF2-40B4-BE49-F238E27FC236}">
              <a16:creationId xmlns:a16="http://schemas.microsoft.com/office/drawing/2014/main" id="{94E1B0AB-D724-4CB7-9397-60A46A5D0EF2}"/>
            </a:ext>
          </a:extLst>
        </xdr:cNvPr>
        <xdr:cNvCxnSpPr/>
      </xdr:nvCxnSpPr>
      <xdr:spPr>
        <a:xfrm>
          <a:off x="15420975" y="72330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E63159A9-B3E5-4125-87DA-3C6BD20E19E8}"/>
            </a:ext>
          </a:extLst>
        </xdr:cNvPr>
        <xdr:cNvSpPr txBox="1"/>
      </xdr:nvSpPr>
      <xdr:spPr>
        <a:xfrm>
          <a:off x="15547975"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7" name="直線コネクタ 426">
          <a:extLst>
            <a:ext uri="{FF2B5EF4-FFF2-40B4-BE49-F238E27FC236}">
              <a16:creationId xmlns:a16="http://schemas.microsoft.com/office/drawing/2014/main" id="{6A7AD766-8A1B-4185-880D-F01B52FF48F5}"/>
            </a:ext>
          </a:extLst>
        </xdr:cNvPr>
        <xdr:cNvCxnSpPr/>
      </xdr:nvCxnSpPr>
      <xdr:spPr>
        <a:xfrm>
          <a:off x="15420975" y="58597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7BE150A8-5449-4930-AD26-D69E00251914}"/>
            </a:ext>
          </a:extLst>
        </xdr:cNvPr>
        <xdr:cNvSpPr txBox="1"/>
      </xdr:nvSpPr>
      <xdr:spPr>
        <a:xfrm>
          <a:off x="15547975"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29" name="フローチャート: 判断 428">
          <a:extLst>
            <a:ext uri="{FF2B5EF4-FFF2-40B4-BE49-F238E27FC236}">
              <a16:creationId xmlns:a16="http://schemas.microsoft.com/office/drawing/2014/main" id="{F5DD7FE4-E708-4502-BD34-DD13768EB24C}"/>
            </a:ext>
          </a:extLst>
        </xdr:cNvPr>
        <xdr:cNvSpPr/>
      </xdr:nvSpPr>
      <xdr:spPr>
        <a:xfrm>
          <a:off x="15459075"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430" name="フローチャート: 判断 429">
          <a:extLst>
            <a:ext uri="{FF2B5EF4-FFF2-40B4-BE49-F238E27FC236}">
              <a16:creationId xmlns:a16="http://schemas.microsoft.com/office/drawing/2014/main" id="{C99180F3-E674-4933-872B-5398B4CDD5A3}"/>
            </a:ext>
          </a:extLst>
        </xdr:cNvPr>
        <xdr:cNvSpPr/>
      </xdr:nvSpPr>
      <xdr:spPr>
        <a:xfrm>
          <a:off x="14658975"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31" name="フローチャート: 判断 430">
          <a:extLst>
            <a:ext uri="{FF2B5EF4-FFF2-40B4-BE49-F238E27FC236}">
              <a16:creationId xmlns:a16="http://schemas.microsoft.com/office/drawing/2014/main" id="{A0B3496F-5E86-47F5-A6E4-D469E99B1379}"/>
            </a:ext>
          </a:extLst>
        </xdr:cNvPr>
        <xdr:cNvSpPr/>
      </xdr:nvSpPr>
      <xdr:spPr>
        <a:xfrm>
          <a:off x="138176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32" name="フローチャート: 判断 431">
          <a:extLst>
            <a:ext uri="{FF2B5EF4-FFF2-40B4-BE49-F238E27FC236}">
              <a16:creationId xmlns:a16="http://schemas.microsoft.com/office/drawing/2014/main" id="{9998A577-222B-464C-9B5A-438F38DBB537}"/>
            </a:ext>
          </a:extLst>
        </xdr:cNvPr>
        <xdr:cNvSpPr/>
      </xdr:nvSpPr>
      <xdr:spPr>
        <a:xfrm>
          <a:off x="12976225" y="66939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33" name="フローチャート: 判断 432">
          <a:extLst>
            <a:ext uri="{FF2B5EF4-FFF2-40B4-BE49-F238E27FC236}">
              <a16:creationId xmlns:a16="http://schemas.microsoft.com/office/drawing/2014/main" id="{61FBEF3E-DBAC-42D7-8427-D9EE8F932E44}"/>
            </a:ext>
          </a:extLst>
        </xdr:cNvPr>
        <xdr:cNvSpPr/>
      </xdr:nvSpPr>
      <xdr:spPr>
        <a:xfrm>
          <a:off x="12125325"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BA2D986-8B69-42E1-82ED-186F7849AD62}"/>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EF82D8E-D97D-4677-9381-0B1FA42FA189}"/>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386AC7B-990B-4E33-8AFD-D6B312EBE54E}"/>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6BAFF31-D2D0-4E79-BFC5-D249906C5D12}"/>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02ACCB0-52E4-4068-8352-13235431D060}"/>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439" name="楕円 438">
          <a:extLst>
            <a:ext uri="{FF2B5EF4-FFF2-40B4-BE49-F238E27FC236}">
              <a16:creationId xmlns:a16="http://schemas.microsoft.com/office/drawing/2014/main" id="{482BA4E1-E412-4326-8388-25824292E5A5}"/>
            </a:ext>
          </a:extLst>
        </xdr:cNvPr>
        <xdr:cNvSpPr/>
      </xdr:nvSpPr>
      <xdr:spPr>
        <a:xfrm>
          <a:off x="15459075"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5AFDFBE0-3AB0-4537-AFF3-11059BA2983C}"/>
            </a:ext>
          </a:extLst>
        </xdr:cNvPr>
        <xdr:cNvSpPr txBox="1"/>
      </xdr:nvSpPr>
      <xdr:spPr>
        <a:xfrm>
          <a:off x="15547975"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41" name="楕円 440">
          <a:extLst>
            <a:ext uri="{FF2B5EF4-FFF2-40B4-BE49-F238E27FC236}">
              <a16:creationId xmlns:a16="http://schemas.microsoft.com/office/drawing/2014/main" id="{E20C0F24-8676-411B-A206-C11E138761F8}"/>
            </a:ext>
          </a:extLst>
        </xdr:cNvPr>
        <xdr:cNvSpPr/>
      </xdr:nvSpPr>
      <xdr:spPr>
        <a:xfrm>
          <a:off x="14658975"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40</xdr:row>
      <xdr:rowOff>87630</xdr:rowOff>
    </xdr:to>
    <xdr:cxnSp macro="">
      <xdr:nvCxnSpPr>
        <xdr:cNvPr id="442" name="直線コネクタ 441">
          <a:extLst>
            <a:ext uri="{FF2B5EF4-FFF2-40B4-BE49-F238E27FC236}">
              <a16:creationId xmlns:a16="http://schemas.microsoft.com/office/drawing/2014/main" id="{BA77ABC1-97BE-4A0D-81E6-A1500B9D77ED}"/>
            </a:ext>
          </a:extLst>
        </xdr:cNvPr>
        <xdr:cNvCxnSpPr/>
      </xdr:nvCxnSpPr>
      <xdr:spPr>
        <a:xfrm>
          <a:off x="14709775" y="6648450"/>
          <a:ext cx="8001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443" name="楕円 442">
          <a:extLst>
            <a:ext uri="{FF2B5EF4-FFF2-40B4-BE49-F238E27FC236}">
              <a16:creationId xmlns:a16="http://schemas.microsoft.com/office/drawing/2014/main" id="{707C46C5-B72B-46F2-8AF6-94D27BF94A4C}"/>
            </a:ext>
          </a:extLst>
        </xdr:cNvPr>
        <xdr:cNvSpPr/>
      </xdr:nvSpPr>
      <xdr:spPr>
        <a:xfrm>
          <a:off x="138176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79466</xdr:rowOff>
    </xdr:to>
    <xdr:cxnSp macro="">
      <xdr:nvCxnSpPr>
        <xdr:cNvPr id="444" name="直線コネクタ 443">
          <a:extLst>
            <a:ext uri="{FF2B5EF4-FFF2-40B4-BE49-F238E27FC236}">
              <a16:creationId xmlns:a16="http://schemas.microsoft.com/office/drawing/2014/main" id="{8A6474DD-CB26-4106-8CD8-5EC7B1508204}"/>
            </a:ext>
          </a:extLst>
        </xdr:cNvPr>
        <xdr:cNvCxnSpPr/>
      </xdr:nvCxnSpPr>
      <xdr:spPr>
        <a:xfrm flipV="1">
          <a:off x="13868400" y="6648450"/>
          <a:ext cx="841375"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445" name="楕円 444">
          <a:extLst>
            <a:ext uri="{FF2B5EF4-FFF2-40B4-BE49-F238E27FC236}">
              <a16:creationId xmlns:a16="http://schemas.microsoft.com/office/drawing/2014/main" id="{6EC12671-8CE8-4E12-BB39-0A8DB952E896}"/>
            </a:ext>
          </a:extLst>
        </xdr:cNvPr>
        <xdr:cNvSpPr/>
      </xdr:nvSpPr>
      <xdr:spPr>
        <a:xfrm>
          <a:off x="12976225" y="608983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139881</xdr:rowOff>
    </xdr:from>
    <xdr:to>
      <xdr:col>76</xdr:col>
      <xdr:colOff>114300</xdr:colOff>
      <xdr:row>39</xdr:row>
      <xdr:rowOff>79466</xdr:rowOff>
    </xdr:to>
    <xdr:cxnSp macro="">
      <xdr:nvCxnSpPr>
        <xdr:cNvPr id="446" name="直線コネクタ 445">
          <a:extLst>
            <a:ext uri="{FF2B5EF4-FFF2-40B4-BE49-F238E27FC236}">
              <a16:creationId xmlns:a16="http://schemas.microsoft.com/office/drawing/2014/main" id="{482259D3-DF3A-42EE-AB66-75ED57911A1D}"/>
            </a:ext>
          </a:extLst>
        </xdr:cNvPr>
        <xdr:cNvCxnSpPr/>
      </xdr:nvCxnSpPr>
      <xdr:spPr>
        <a:xfrm>
          <a:off x="13027025" y="6140631"/>
          <a:ext cx="841375" cy="6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90714</xdr:rowOff>
    </xdr:from>
    <xdr:to>
      <xdr:col>67</xdr:col>
      <xdr:colOff>101600</xdr:colOff>
      <xdr:row>36</xdr:row>
      <xdr:rowOff>20864</xdr:rowOff>
    </xdr:to>
    <xdr:sp macro="" textlink="">
      <xdr:nvSpPr>
        <xdr:cNvPr id="447" name="楕円 446">
          <a:extLst>
            <a:ext uri="{FF2B5EF4-FFF2-40B4-BE49-F238E27FC236}">
              <a16:creationId xmlns:a16="http://schemas.microsoft.com/office/drawing/2014/main" id="{C12C7AC8-996F-4A6D-8C91-FD77A1B176CD}"/>
            </a:ext>
          </a:extLst>
        </xdr:cNvPr>
        <xdr:cNvSpPr/>
      </xdr:nvSpPr>
      <xdr:spPr>
        <a:xfrm>
          <a:off x="12125325"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139881</xdr:rowOff>
    </xdr:from>
    <xdr:to>
      <xdr:col>71</xdr:col>
      <xdr:colOff>177800</xdr:colOff>
      <xdr:row>35</xdr:row>
      <xdr:rowOff>141514</xdr:rowOff>
    </xdr:to>
    <xdr:cxnSp macro="">
      <xdr:nvCxnSpPr>
        <xdr:cNvPr id="448" name="直線コネクタ 447">
          <a:extLst>
            <a:ext uri="{FF2B5EF4-FFF2-40B4-BE49-F238E27FC236}">
              <a16:creationId xmlns:a16="http://schemas.microsoft.com/office/drawing/2014/main" id="{F300E65F-788D-4BB6-B745-2834E0B676EC}"/>
            </a:ext>
          </a:extLst>
        </xdr:cNvPr>
        <xdr:cNvCxnSpPr/>
      </xdr:nvCxnSpPr>
      <xdr:spPr>
        <a:xfrm flipV="1">
          <a:off x="12176125" y="6140631"/>
          <a:ext cx="850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D870EC9A-CACA-413F-A2A7-908B7EBA99E6}"/>
            </a:ext>
          </a:extLst>
        </xdr:cNvPr>
        <xdr:cNvSpPr txBox="1"/>
      </xdr:nvSpPr>
      <xdr:spPr>
        <a:xfrm>
          <a:off x="14504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F54D2A6A-C66D-429D-BCE7-A8DBEA86609D}"/>
            </a:ext>
          </a:extLst>
        </xdr:cNvPr>
        <xdr:cNvSpPr txBox="1"/>
      </xdr:nvSpPr>
      <xdr:spPr>
        <a:xfrm>
          <a:off x="13675369"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CC4AE37C-9DEE-46FB-8B5E-48D42A62B164}"/>
            </a:ext>
          </a:extLst>
        </xdr:cNvPr>
        <xdr:cNvSpPr txBox="1"/>
      </xdr:nvSpPr>
      <xdr:spPr>
        <a:xfrm>
          <a:off x="1283399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2B140F2E-BB44-4F2F-A7E2-306BD3448621}"/>
            </a:ext>
          </a:extLst>
        </xdr:cNvPr>
        <xdr:cNvSpPr txBox="1"/>
      </xdr:nvSpPr>
      <xdr:spPr>
        <a:xfrm>
          <a:off x="1198309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29227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3E76A71B-EF30-471A-8233-E2F3F00C2160}"/>
            </a:ext>
          </a:extLst>
        </xdr:cNvPr>
        <xdr:cNvSpPr txBox="1"/>
      </xdr:nvSpPr>
      <xdr:spPr>
        <a:xfrm>
          <a:off x="145040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2D01F6A9-BE8A-46DF-AFCB-49B4908517B8}"/>
            </a:ext>
          </a:extLst>
        </xdr:cNvPr>
        <xdr:cNvSpPr txBox="1"/>
      </xdr:nvSpPr>
      <xdr:spPr>
        <a:xfrm>
          <a:off x="13675369"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35758</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9D8BC0B4-0E16-46F7-8BB6-BF3EA8674B80}"/>
            </a:ext>
          </a:extLst>
        </xdr:cNvPr>
        <xdr:cNvSpPr txBox="1"/>
      </xdr:nvSpPr>
      <xdr:spPr>
        <a:xfrm>
          <a:off x="1283399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37391</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DDE99573-7689-4226-8D21-62D44E66E93E}"/>
            </a:ext>
          </a:extLst>
        </xdr:cNvPr>
        <xdr:cNvSpPr txBox="1"/>
      </xdr:nvSpPr>
      <xdr:spPr>
        <a:xfrm>
          <a:off x="1198309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6AFDC01-1BEC-4405-9ABE-8856A075EE41}"/>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82F58F56-BA90-4996-A516-6C7DE7A7C0CB}"/>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B1411D07-1032-4BCE-BA34-9E9529E0C0E1}"/>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1BE775C6-4888-4B11-A389-74410C62D926}"/>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9111F55-910B-4615-89D8-DEDA6EB91601}"/>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CE5F1AD5-17CD-44E2-B232-3966C5A65F13}"/>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6E1939C-02B0-41FA-9FD5-FB758955DCDA}"/>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C28B7F0F-4843-45B4-AF6F-6EDD7629FD95}"/>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E80F876B-EF6B-4993-BF09-07D2A1546413}"/>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92383BE-2294-4AAD-83BE-F98F1E2D9DC6}"/>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9262B64C-45D2-4087-B1F3-3AD7459B8109}"/>
            </a:ext>
          </a:extLst>
        </xdr:cNvPr>
        <xdr:cNvCxnSpPr/>
      </xdr:nvCxnSpPr>
      <xdr:spPr>
        <a:xfrm>
          <a:off x="173736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02A34F52-2295-434F-8292-5B363ADF6D0E}"/>
            </a:ext>
          </a:extLst>
        </xdr:cNvPr>
        <xdr:cNvSpPr txBox="1"/>
      </xdr:nvSpPr>
      <xdr:spPr>
        <a:xfrm>
          <a:off x="171438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38F7A9C6-6887-41B4-8966-5217DE986AE0}"/>
            </a:ext>
          </a:extLst>
        </xdr:cNvPr>
        <xdr:cNvCxnSpPr/>
      </xdr:nvCxnSpPr>
      <xdr:spPr>
        <a:xfrm>
          <a:off x="173736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35EA8929-9E8C-4751-A566-D99B37170A75}"/>
            </a:ext>
          </a:extLst>
        </xdr:cNvPr>
        <xdr:cNvSpPr txBox="1"/>
      </xdr:nvSpPr>
      <xdr:spPr>
        <a:xfrm>
          <a:off x="168162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99612266-C994-4FC3-B9EE-EDD536DC931C}"/>
            </a:ext>
          </a:extLst>
        </xdr:cNvPr>
        <xdr:cNvCxnSpPr/>
      </xdr:nvCxnSpPr>
      <xdr:spPr>
        <a:xfrm>
          <a:off x="173736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035B78AD-0D15-42D7-AF91-DE2AC62E1BDF}"/>
            </a:ext>
          </a:extLst>
        </xdr:cNvPr>
        <xdr:cNvSpPr txBox="1"/>
      </xdr:nvSpPr>
      <xdr:spPr>
        <a:xfrm>
          <a:off x="168162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2C1A30D3-E62B-4496-BF0A-8F67B3A928D0}"/>
            </a:ext>
          </a:extLst>
        </xdr:cNvPr>
        <xdr:cNvCxnSpPr/>
      </xdr:nvCxnSpPr>
      <xdr:spPr>
        <a:xfrm>
          <a:off x="173736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21962B26-1DAE-4899-AB8D-48792A42E574}"/>
            </a:ext>
          </a:extLst>
        </xdr:cNvPr>
        <xdr:cNvSpPr txBox="1"/>
      </xdr:nvSpPr>
      <xdr:spPr>
        <a:xfrm>
          <a:off x="168162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F7F69F8B-32B5-4E37-A79C-10C0AC05753B}"/>
            </a:ext>
          </a:extLst>
        </xdr:cNvPr>
        <xdr:cNvCxnSpPr/>
      </xdr:nvCxnSpPr>
      <xdr:spPr>
        <a:xfrm>
          <a:off x="173736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CE04C24D-23CD-46F0-9EAA-2B9FA492DE1B}"/>
            </a:ext>
          </a:extLst>
        </xdr:cNvPr>
        <xdr:cNvSpPr txBox="1"/>
      </xdr:nvSpPr>
      <xdr:spPr>
        <a:xfrm>
          <a:off x="168162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5A17AF17-3310-4F7D-9B66-FCBECBEE236D}"/>
            </a:ext>
          </a:extLst>
        </xdr:cNvPr>
        <xdr:cNvCxnSpPr/>
      </xdr:nvCxnSpPr>
      <xdr:spPr>
        <a:xfrm>
          <a:off x="173736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0C38AF04-5815-4480-A87C-497E69D68650}"/>
            </a:ext>
          </a:extLst>
        </xdr:cNvPr>
        <xdr:cNvSpPr txBox="1"/>
      </xdr:nvSpPr>
      <xdr:spPr>
        <a:xfrm>
          <a:off x="168162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BA03C4DA-41E6-4682-AB7B-C318A5F81038}"/>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8C6958D5-87B2-4DED-BAEB-EE38E45592DA}"/>
            </a:ext>
          </a:extLst>
        </xdr:cNvPr>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723AA0D0-7431-4C43-A488-B881815D0941}"/>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482" name="直線コネクタ 481">
          <a:extLst>
            <a:ext uri="{FF2B5EF4-FFF2-40B4-BE49-F238E27FC236}">
              <a16:creationId xmlns:a16="http://schemas.microsoft.com/office/drawing/2014/main" id="{005B5E8F-69A8-4CCD-90B0-308951BFA5A0}"/>
            </a:ext>
          </a:extLst>
        </xdr:cNvPr>
        <xdr:cNvCxnSpPr/>
      </xdr:nvCxnSpPr>
      <xdr:spPr>
        <a:xfrm flipV="1">
          <a:off x="210559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B998671D-4EEE-4DEA-8E05-8FA3B9584467}"/>
            </a:ext>
          </a:extLst>
        </xdr:cNvPr>
        <xdr:cNvSpPr txBox="1"/>
      </xdr:nvSpPr>
      <xdr:spPr>
        <a:xfrm>
          <a:off x="210947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484" name="直線コネクタ 483">
          <a:extLst>
            <a:ext uri="{FF2B5EF4-FFF2-40B4-BE49-F238E27FC236}">
              <a16:creationId xmlns:a16="http://schemas.microsoft.com/office/drawing/2014/main" id="{F64C8D1F-2C40-47F2-8AF2-AD127DFAF491}"/>
            </a:ext>
          </a:extLst>
        </xdr:cNvPr>
        <xdr:cNvCxnSpPr/>
      </xdr:nvCxnSpPr>
      <xdr:spPr>
        <a:xfrm>
          <a:off x="20977225" y="728499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C4CFB454-1758-4624-BA2F-0D5685E52B7E}"/>
            </a:ext>
          </a:extLst>
        </xdr:cNvPr>
        <xdr:cNvSpPr txBox="1"/>
      </xdr:nvSpPr>
      <xdr:spPr>
        <a:xfrm>
          <a:off x="210947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486" name="直線コネクタ 485">
          <a:extLst>
            <a:ext uri="{FF2B5EF4-FFF2-40B4-BE49-F238E27FC236}">
              <a16:creationId xmlns:a16="http://schemas.microsoft.com/office/drawing/2014/main" id="{8ED337E3-3F88-4717-BEFB-3F720813762F}"/>
            </a:ext>
          </a:extLst>
        </xdr:cNvPr>
        <xdr:cNvCxnSpPr/>
      </xdr:nvCxnSpPr>
      <xdr:spPr>
        <a:xfrm>
          <a:off x="20977225" y="57695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76B9F3CC-47C9-4A3B-8D82-FE8F137F00BE}"/>
            </a:ext>
          </a:extLst>
        </xdr:cNvPr>
        <xdr:cNvSpPr txBox="1"/>
      </xdr:nvSpPr>
      <xdr:spPr>
        <a:xfrm>
          <a:off x="210947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488" name="フローチャート: 判断 487">
          <a:extLst>
            <a:ext uri="{FF2B5EF4-FFF2-40B4-BE49-F238E27FC236}">
              <a16:creationId xmlns:a16="http://schemas.microsoft.com/office/drawing/2014/main" id="{CEE2571D-2AF3-4FD5-BE85-265F3F939584}"/>
            </a:ext>
          </a:extLst>
        </xdr:cNvPr>
        <xdr:cNvSpPr/>
      </xdr:nvSpPr>
      <xdr:spPr>
        <a:xfrm>
          <a:off x="210058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489" name="フローチャート: 判断 488">
          <a:extLst>
            <a:ext uri="{FF2B5EF4-FFF2-40B4-BE49-F238E27FC236}">
              <a16:creationId xmlns:a16="http://schemas.microsoft.com/office/drawing/2014/main" id="{FF4EC473-F713-42D2-A77D-DBD0F03B3EE9}"/>
            </a:ext>
          </a:extLst>
        </xdr:cNvPr>
        <xdr:cNvSpPr/>
      </xdr:nvSpPr>
      <xdr:spPr>
        <a:xfrm>
          <a:off x="20215225" y="68614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490" name="フローチャート: 判断 489">
          <a:extLst>
            <a:ext uri="{FF2B5EF4-FFF2-40B4-BE49-F238E27FC236}">
              <a16:creationId xmlns:a16="http://schemas.microsoft.com/office/drawing/2014/main" id="{B7DFD188-4016-483A-B5D6-799EA22BF875}"/>
            </a:ext>
          </a:extLst>
        </xdr:cNvPr>
        <xdr:cNvSpPr/>
      </xdr:nvSpPr>
      <xdr:spPr>
        <a:xfrm>
          <a:off x="19364325"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491" name="フローチャート: 判断 490">
          <a:extLst>
            <a:ext uri="{FF2B5EF4-FFF2-40B4-BE49-F238E27FC236}">
              <a16:creationId xmlns:a16="http://schemas.microsoft.com/office/drawing/2014/main" id="{ED04633D-0875-4293-AE6C-144BB3885798}"/>
            </a:ext>
          </a:extLst>
        </xdr:cNvPr>
        <xdr:cNvSpPr/>
      </xdr:nvSpPr>
      <xdr:spPr>
        <a:xfrm>
          <a:off x="1852295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492" name="フローチャート: 判断 491">
          <a:extLst>
            <a:ext uri="{FF2B5EF4-FFF2-40B4-BE49-F238E27FC236}">
              <a16:creationId xmlns:a16="http://schemas.microsoft.com/office/drawing/2014/main" id="{7251371A-27C9-4CB4-8107-8088D3652FDE}"/>
            </a:ext>
          </a:extLst>
        </xdr:cNvPr>
        <xdr:cNvSpPr/>
      </xdr:nvSpPr>
      <xdr:spPr>
        <a:xfrm>
          <a:off x="17681575" y="68757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40F2CF7-FA51-4F64-81D9-BD5331498DC6}"/>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D414CDE-FB46-41E5-8411-9C0500EC10A9}"/>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E771F35D-130A-4B61-AA20-7910CCD31D7C}"/>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FBE0923-0FFC-465D-B538-633AF0FC3792}"/>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2974AAE6-090E-41DE-9781-5EEF762E4AFC}"/>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153746</xdr:rowOff>
    </xdr:from>
    <xdr:to>
      <xdr:col>116</xdr:col>
      <xdr:colOff>114300</xdr:colOff>
      <xdr:row>41</xdr:row>
      <xdr:rowOff>83896</xdr:rowOff>
    </xdr:to>
    <xdr:sp macro="" textlink="">
      <xdr:nvSpPr>
        <xdr:cNvPr id="498" name="楕円 497">
          <a:extLst>
            <a:ext uri="{FF2B5EF4-FFF2-40B4-BE49-F238E27FC236}">
              <a16:creationId xmlns:a16="http://schemas.microsoft.com/office/drawing/2014/main" id="{4C947C6A-831D-4F7E-82D2-912464DB8E3B}"/>
            </a:ext>
          </a:extLst>
        </xdr:cNvPr>
        <xdr:cNvSpPr/>
      </xdr:nvSpPr>
      <xdr:spPr>
        <a:xfrm>
          <a:off x="21005800" y="70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132173</xdr:rowOff>
    </xdr:from>
    <xdr:ext cx="534377" cy="259045"/>
    <xdr:sp macro="" textlink="">
      <xdr:nvSpPr>
        <xdr:cNvPr id="499" name="【一般廃棄物処理施設】&#10;一人当たり有形固定資産（償却資産）額該当値テキスト">
          <a:extLst>
            <a:ext uri="{FF2B5EF4-FFF2-40B4-BE49-F238E27FC236}">
              <a16:creationId xmlns:a16="http://schemas.microsoft.com/office/drawing/2014/main" id="{03281F92-0489-405F-A86E-5843F0AAD664}"/>
            </a:ext>
          </a:extLst>
        </xdr:cNvPr>
        <xdr:cNvSpPr txBox="1"/>
      </xdr:nvSpPr>
      <xdr:spPr>
        <a:xfrm>
          <a:off x="21094700" y="69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89905</xdr:rowOff>
    </xdr:from>
    <xdr:to>
      <xdr:col>112</xdr:col>
      <xdr:colOff>38100</xdr:colOff>
      <xdr:row>41</xdr:row>
      <xdr:rowOff>20055</xdr:rowOff>
    </xdr:to>
    <xdr:sp macro="" textlink="">
      <xdr:nvSpPr>
        <xdr:cNvPr id="500" name="楕円 499">
          <a:extLst>
            <a:ext uri="{FF2B5EF4-FFF2-40B4-BE49-F238E27FC236}">
              <a16:creationId xmlns:a16="http://schemas.microsoft.com/office/drawing/2014/main" id="{2195C0EE-0B8E-4D1F-9BB1-29DD1C44C43E}"/>
            </a:ext>
          </a:extLst>
        </xdr:cNvPr>
        <xdr:cNvSpPr/>
      </xdr:nvSpPr>
      <xdr:spPr>
        <a:xfrm>
          <a:off x="20215225" y="69479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140705</xdr:rowOff>
    </xdr:from>
    <xdr:to>
      <xdr:col>116</xdr:col>
      <xdr:colOff>63500</xdr:colOff>
      <xdr:row>41</xdr:row>
      <xdr:rowOff>33096</xdr:rowOff>
    </xdr:to>
    <xdr:cxnSp macro="">
      <xdr:nvCxnSpPr>
        <xdr:cNvPr id="501" name="直線コネクタ 500">
          <a:extLst>
            <a:ext uri="{FF2B5EF4-FFF2-40B4-BE49-F238E27FC236}">
              <a16:creationId xmlns:a16="http://schemas.microsoft.com/office/drawing/2014/main" id="{C46548E2-7B6A-4BDF-A927-AC3DCAF86045}"/>
            </a:ext>
          </a:extLst>
        </xdr:cNvPr>
        <xdr:cNvCxnSpPr/>
      </xdr:nvCxnSpPr>
      <xdr:spPr>
        <a:xfrm>
          <a:off x="20266025" y="6998705"/>
          <a:ext cx="790575" cy="6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22732</xdr:rowOff>
    </xdr:from>
    <xdr:to>
      <xdr:col>107</xdr:col>
      <xdr:colOff>101600</xdr:colOff>
      <xdr:row>40</xdr:row>
      <xdr:rowOff>124332</xdr:rowOff>
    </xdr:to>
    <xdr:sp macro="" textlink="">
      <xdr:nvSpPr>
        <xdr:cNvPr id="502" name="楕円 501">
          <a:extLst>
            <a:ext uri="{FF2B5EF4-FFF2-40B4-BE49-F238E27FC236}">
              <a16:creationId xmlns:a16="http://schemas.microsoft.com/office/drawing/2014/main" id="{FD8990B6-C055-413F-B6A5-999209AAE653}"/>
            </a:ext>
          </a:extLst>
        </xdr:cNvPr>
        <xdr:cNvSpPr/>
      </xdr:nvSpPr>
      <xdr:spPr>
        <a:xfrm>
          <a:off x="19364325" y="68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73532</xdr:rowOff>
    </xdr:from>
    <xdr:to>
      <xdr:col>111</xdr:col>
      <xdr:colOff>177800</xdr:colOff>
      <xdr:row>40</xdr:row>
      <xdr:rowOff>140705</xdr:rowOff>
    </xdr:to>
    <xdr:cxnSp macro="">
      <xdr:nvCxnSpPr>
        <xdr:cNvPr id="503" name="直線コネクタ 502">
          <a:extLst>
            <a:ext uri="{FF2B5EF4-FFF2-40B4-BE49-F238E27FC236}">
              <a16:creationId xmlns:a16="http://schemas.microsoft.com/office/drawing/2014/main" id="{50340D6F-41F9-4E7B-A71E-35F29B0ADD77}"/>
            </a:ext>
          </a:extLst>
        </xdr:cNvPr>
        <xdr:cNvCxnSpPr/>
      </xdr:nvCxnSpPr>
      <xdr:spPr>
        <a:xfrm>
          <a:off x="19415125" y="6931532"/>
          <a:ext cx="850900" cy="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149438</xdr:rowOff>
    </xdr:from>
    <xdr:to>
      <xdr:col>102</xdr:col>
      <xdr:colOff>165100</xdr:colOff>
      <xdr:row>42</xdr:row>
      <xdr:rowOff>79588</xdr:rowOff>
    </xdr:to>
    <xdr:sp macro="" textlink="">
      <xdr:nvSpPr>
        <xdr:cNvPr id="504" name="楕円 503">
          <a:extLst>
            <a:ext uri="{FF2B5EF4-FFF2-40B4-BE49-F238E27FC236}">
              <a16:creationId xmlns:a16="http://schemas.microsoft.com/office/drawing/2014/main" id="{F3305546-83B9-4A66-986F-E939E1912537}"/>
            </a:ext>
          </a:extLst>
        </xdr:cNvPr>
        <xdr:cNvSpPr/>
      </xdr:nvSpPr>
      <xdr:spPr>
        <a:xfrm>
          <a:off x="18522950" y="71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73532</xdr:rowOff>
    </xdr:from>
    <xdr:to>
      <xdr:col>107</xdr:col>
      <xdr:colOff>50800</xdr:colOff>
      <xdr:row>42</xdr:row>
      <xdr:rowOff>28788</xdr:rowOff>
    </xdr:to>
    <xdr:cxnSp macro="">
      <xdr:nvCxnSpPr>
        <xdr:cNvPr id="505" name="直線コネクタ 504">
          <a:extLst>
            <a:ext uri="{FF2B5EF4-FFF2-40B4-BE49-F238E27FC236}">
              <a16:creationId xmlns:a16="http://schemas.microsoft.com/office/drawing/2014/main" id="{8F48C3F0-90C8-4850-8B88-0849B840D4CC}"/>
            </a:ext>
          </a:extLst>
        </xdr:cNvPr>
        <xdr:cNvCxnSpPr/>
      </xdr:nvCxnSpPr>
      <xdr:spPr>
        <a:xfrm flipV="1">
          <a:off x="18573750" y="6931532"/>
          <a:ext cx="841375" cy="29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155549</xdr:rowOff>
    </xdr:from>
    <xdr:to>
      <xdr:col>98</xdr:col>
      <xdr:colOff>38100</xdr:colOff>
      <xdr:row>42</xdr:row>
      <xdr:rowOff>85699</xdr:rowOff>
    </xdr:to>
    <xdr:sp macro="" textlink="">
      <xdr:nvSpPr>
        <xdr:cNvPr id="506" name="楕円 505">
          <a:extLst>
            <a:ext uri="{FF2B5EF4-FFF2-40B4-BE49-F238E27FC236}">
              <a16:creationId xmlns:a16="http://schemas.microsoft.com/office/drawing/2014/main" id="{09CE937D-084B-4199-8C5C-715AC03E4298}"/>
            </a:ext>
          </a:extLst>
        </xdr:cNvPr>
        <xdr:cNvSpPr/>
      </xdr:nvSpPr>
      <xdr:spPr>
        <a:xfrm>
          <a:off x="17681575" y="71849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28788</xdr:rowOff>
    </xdr:from>
    <xdr:to>
      <xdr:col>102</xdr:col>
      <xdr:colOff>114300</xdr:colOff>
      <xdr:row>42</xdr:row>
      <xdr:rowOff>34899</xdr:rowOff>
    </xdr:to>
    <xdr:cxnSp macro="">
      <xdr:nvCxnSpPr>
        <xdr:cNvPr id="507" name="直線コネクタ 506">
          <a:extLst>
            <a:ext uri="{FF2B5EF4-FFF2-40B4-BE49-F238E27FC236}">
              <a16:creationId xmlns:a16="http://schemas.microsoft.com/office/drawing/2014/main" id="{A17F76C2-FC3F-49CE-ABD8-DA484FB45ECE}"/>
            </a:ext>
          </a:extLst>
        </xdr:cNvPr>
        <xdr:cNvCxnSpPr/>
      </xdr:nvCxnSpPr>
      <xdr:spPr>
        <a:xfrm flipV="1">
          <a:off x="17732375" y="7229688"/>
          <a:ext cx="841375"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5E8E198D-3660-40BF-A9CE-C81432AFD48F}"/>
            </a:ext>
          </a:extLst>
        </xdr:cNvPr>
        <xdr:cNvSpPr txBox="1"/>
      </xdr:nvSpPr>
      <xdr:spPr>
        <a:xfrm>
          <a:off x="1996334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17332F61-4470-40CB-8393-03E99C67104F}"/>
            </a:ext>
          </a:extLst>
        </xdr:cNvPr>
        <xdr:cNvSpPr txBox="1"/>
      </xdr:nvSpPr>
      <xdr:spPr>
        <a:xfrm>
          <a:off x="19134670"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6DB38A5B-CD6D-4AB7-89A2-D2E98DDA36E9}"/>
            </a:ext>
          </a:extLst>
        </xdr:cNvPr>
        <xdr:cNvSpPr txBox="1"/>
      </xdr:nvSpPr>
      <xdr:spPr>
        <a:xfrm>
          <a:off x="18283770"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ECF0F380-F6AB-4B2D-BF61-434D583428E6}"/>
            </a:ext>
          </a:extLst>
        </xdr:cNvPr>
        <xdr:cNvSpPr txBox="1"/>
      </xdr:nvSpPr>
      <xdr:spPr>
        <a:xfrm>
          <a:off x="174423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11182</xdr:rowOff>
    </xdr:from>
    <xdr:ext cx="534377" cy="259045"/>
    <xdr:sp macro="" textlink="">
      <xdr:nvSpPr>
        <xdr:cNvPr id="512" name="n_1mainValue【一般廃棄物処理施設】&#10;一人当たり有形固定資産（償却資産）額">
          <a:extLst>
            <a:ext uri="{FF2B5EF4-FFF2-40B4-BE49-F238E27FC236}">
              <a16:creationId xmlns:a16="http://schemas.microsoft.com/office/drawing/2014/main" id="{59D49B3B-ABC3-43DD-8655-E87FE4FF6587}"/>
            </a:ext>
          </a:extLst>
        </xdr:cNvPr>
        <xdr:cNvSpPr txBox="1"/>
      </xdr:nvSpPr>
      <xdr:spPr>
        <a:xfrm>
          <a:off x="19995661" y="70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115459</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8080CF35-809B-4E02-8A82-8061E4586D7A}"/>
            </a:ext>
          </a:extLst>
        </xdr:cNvPr>
        <xdr:cNvSpPr txBox="1"/>
      </xdr:nvSpPr>
      <xdr:spPr>
        <a:xfrm>
          <a:off x="19134670" y="69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70715</xdr:rowOff>
    </xdr:from>
    <xdr:ext cx="534377" cy="259045"/>
    <xdr:sp macro="" textlink="">
      <xdr:nvSpPr>
        <xdr:cNvPr id="514" name="n_3mainValue【一般廃棄物処理施設】&#10;一人当たり有形固定資産（償却資産）額">
          <a:extLst>
            <a:ext uri="{FF2B5EF4-FFF2-40B4-BE49-F238E27FC236}">
              <a16:creationId xmlns:a16="http://schemas.microsoft.com/office/drawing/2014/main" id="{2413382D-14D3-43AB-AD13-6FEBD69CF14B}"/>
            </a:ext>
          </a:extLst>
        </xdr:cNvPr>
        <xdr:cNvSpPr txBox="1"/>
      </xdr:nvSpPr>
      <xdr:spPr>
        <a:xfrm>
          <a:off x="18316086" y="727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76826</xdr:rowOff>
    </xdr:from>
    <xdr:ext cx="534377" cy="259045"/>
    <xdr:sp macro="" textlink="">
      <xdr:nvSpPr>
        <xdr:cNvPr id="515" name="n_4mainValue【一般廃棄物処理施設】&#10;一人当たり有形固定資産（償却資産）額">
          <a:extLst>
            <a:ext uri="{FF2B5EF4-FFF2-40B4-BE49-F238E27FC236}">
              <a16:creationId xmlns:a16="http://schemas.microsoft.com/office/drawing/2014/main" id="{1A266197-1835-4B50-B624-92F127509BF6}"/>
            </a:ext>
          </a:extLst>
        </xdr:cNvPr>
        <xdr:cNvSpPr txBox="1"/>
      </xdr:nvSpPr>
      <xdr:spPr>
        <a:xfrm>
          <a:off x="17474711" y="72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605C28A-60EA-434C-9524-55229A4BED1D}"/>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A2E30B5-10A1-45AB-8659-8FDC0C1C4B42}"/>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A900A4CC-D821-423D-A281-567DD0B1E7C1}"/>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AC18061F-2F8E-4953-824A-13AF2348955A}"/>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DE953E6-863E-4EE4-AB31-94E51E792337}"/>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145B1D38-1C53-4FE5-997F-DFE087BC2320}"/>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360C72D3-F5DA-4E81-9599-3DCEF528D1E6}"/>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B32F58D-0912-4FDD-9DA9-07B37C28D116}"/>
            </a:ext>
          </a:extLst>
        </xdr:cNvPr>
        <xdr:cNvSpPr/>
      </xdr:nvSpPr>
      <xdr:spPr>
        <a:xfrm>
          <a:off x="11826875" y="914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8A824517-F85F-41A6-AE3A-413A63FA81D4}"/>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89593533-BB7D-4524-996F-A179913C583A}"/>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038075DA-510F-4B64-94A4-DAB3A438309A}"/>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AAC95B0A-CF30-42B0-B46D-938B4E300FB1}"/>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0CAD969C-C028-47E0-A580-78B952C6EF6F}"/>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9EE7689C-28B8-421B-8104-F4AA77A3B4B6}"/>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B0CA156F-4025-4C11-8457-E9C46C71FC90}"/>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3132A4E7-B6A2-411A-9F4C-51A73F785352}"/>
            </a:ext>
          </a:extLst>
        </xdr:cNvPr>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E286C50D-A504-4B43-A286-C99F99F64F1D}"/>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50761B4A-76AE-47F4-88C0-4102DAF1F178}"/>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9B25E1DB-0076-49B4-82E8-DE4953BF6B8C}"/>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8B90A6AA-596E-4F1A-92DF-EEDEC50DC3F7}"/>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2230E250-809A-4AB2-AD96-7AB99FA1F473}"/>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F3486EFA-7F13-4193-9145-F9A02D95D2FA}"/>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51D59800-5D33-4E4D-9674-B3B6FFA040A3}"/>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CE7B5296-7240-468A-9472-5F928217F4E3}"/>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992E9E3C-71F3-4EBB-949C-C6768B1606EF}"/>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C671AE9E-1893-47FA-B1FC-9C52205BCE60}"/>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E8BC7A85-041D-4A9C-A5A1-9D9CB9A9C294}"/>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27F98F3A-3C30-4F98-B872-F1D3BE8DDD5B}"/>
            </a:ext>
          </a:extLst>
        </xdr:cNvPr>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73042798-AA96-40A2-B34F-29539342A1F3}"/>
            </a:ext>
          </a:extLst>
        </xdr:cNvPr>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876E17CB-19D6-4B1F-B4BD-35234BA89E18}"/>
            </a:ext>
          </a:extLst>
        </xdr:cNvPr>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35873F77-B285-4AAA-B14F-E78752EAE76E}"/>
            </a:ext>
          </a:extLst>
        </xdr:cNvPr>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BBF10636-0241-4A36-8C3D-EAA432679051}"/>
            </a:ext>
          </a:extLst>
        </xdr:cNvPr>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67408F15-77C3-48DC-AFE6-765F68FF507A}"/>
            </a:ext>
          </a:extLst>
        </xdr:cNvPr>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6CA04C9B-7FC9-4A4E-8950-7AB1DA64EDF9}"/>
            </a:ext>
          </a:extLst>
        </xdr:cNvPr>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A9752A1C-C706-409F-A5D6-520291541319}"/>
            </a:ext>
          </a:extLst>
        </xdr:cNvPr>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A5D6D946-E8CF-44E5-B3E1-BDDCD904D5D5}"/>
            </a:ext>
          </a:extLst>
        </xdr:cNvPr>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3774D741-C1DA-409E-8196-19569348B0C9}"/>
            </a:ext>
          </a:extLst>
        </xdr:cNvPr>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34DD88E6-5F39-4A2D-975A-C0C2FAC673DC}"/>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D4739E1B-51F6-4064-BC81-639839BD29E2}"/>
            </a:ext>
          </a:extLst>
        </xdr:cNvPr>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消防施設】&#10;有形固定資産減価償却率グラフ枠">
          <a:extLst>
            <a:ext uri="{FF2B5EF4-FFF2-40B4-BE49-F238E27FC236}">
              <a16:creationId xmlns:a16="http://schemas.microsoft.com/office/drawing/2014/main" id="{E8D1CF64-66FA-49CE-BC57-D19C191C7C31}"/>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B52902AE-01F0-4F36-A0A6-32849F69230D}"/>
            </a:ext>
          </a:extLst>
        </xdr:cNvPr>
        <xdr:cNvCxnSpPr/>
      </xdr:nvCxnSpPr>
      <xdr:spPr>
        <a:xfrm flipV="1">
          <a:off x="15509239"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消防施設】&#10;有形固定資産減価償却率最小値テキスト">
          <a:extLst>
            <a:ext uri="{FF2B5EF4-FFF2-40B4-BE49-F238E27FC236}">
              <a16:creationId xmlns:a16="http://schemas.microsoft.com/office/drawing/2014/main" id="{AA64E6DB-3279-46C7-887F-C05254B877DB}"/>
            </a:ext>
          </a:extLst>
        </xdr:cNvPr>
        <xdr:cNvSpPr txBox="1"/>
      </xdr:nvSpPr>
      <xdr:spPr>
        <a:xfrm>
          <a:off x="155479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744C01FA-A778-412C-A0AE-67D0F2EF8E76}"/>
            </a:ext>
          </a:extLst>
        </xdr:cNvPr>
        <xdr:cNvCxnSpPr/>
      </xdr:nvCxnSpPr>
      <xdr:spPr>
        <a:xfrm>
          <a:off x="1542097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59" name="【消防施設】&#10;有形固定資産減価償却率最大値テキスト">
          <a:extLst>
            <a:ext uri="{FF2B5EF4-FFF2-40B4-BE49-F238E27FC236}">
              <a16:creationId xmlns:a16="http://schemas.microsoft.com/office/drawing/2014/main" id="{B017A5AC-863E-415A-ACA0-5190622CF584}"/>
            </a:ext>
          </a:extLst>
        </xdr:cNvPr>
        <xdr:cNvSpPr txBox="1"/>
      </xdr:nvSpPr>
      <xdr:spPr>
        <a:xfrm>
          <a:off x="15547975"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60" name="直線コネクタ 559">
          <a:extLst>
            <a:ext uri="{FF2B5EF4-FFF2-40B4-BE49-F238E27FC236}">
              <a16:creationId xmlns:a16="http://schemas.microsoft.com/office/drawing/2014/main" id="{4E58FB18-A1AD-49C0-8480-8252C938F2B5}"/>
            </a:ext>
          </a:extLst>
        </xdr:cNvPr>
        <xdr:cNvCxnSpPr/>
      </xdr:nvCxnSpPr>
      <xdr:spPr>
        <a:xfrm>
          <a:off x="15420975" y="132264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561" name="【消防施設】&#10;有形固定資産減価償却率平均値テキスト">
          <a:extLst>
            <a:ext uri="{FF2B5EF4-FFF2-40B4-BE49-F238E27FC236}">
              <a16:creationId xmlns:a16="http://schemas.microsoft.com/office/drawing/2014/main" id="{E2F5C3C5-D7A3-42C3-A2AD-1D3A97D4A86B}"/>
            </a:ext>
          </a:extLst>
        </xdr:cNvPr>
        <xdr:cNvSpPr txBox="1"/>
      </xdr:nvSpPr>
      <xdr:spPr>
        <a:xfrm>
          <a:off x="15547975"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62" name="フローチャート: 判断 561">
          <a:extLst>
            <a:ext uri="{FF2B5EF4-FFF2-40B4-BE49-F238E27FC236}">
              <a16:creationId xmlns:a16="http://schemas.microsoft.com/office/drawing/2014/main" id="{7C5EBE53-9257-4BC2-9BD0-924646C91985}"/>
            </a:ext>
          </a:extLst>
        </xdr:cNvPr>
        <xdr:cNvSpPr/>
      </xdr:nvSpPr>
      <xdr:spPr>
        <a:xfrm>
          <a:off x="15459075"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63" name="フローチャート: 判断 562">
          <a:extLst>
            <a:ext uri="{FF2B5EF4-FFF2-40B4-BE49-F238E27FC236}">
              <a16:creationId xmlns:a16="http://schemas.microsoft.com/office/drawing/2014/main" id="{D662DEC0-240A-47DB-BE02-D631D75BFC9F}"/>
            </a:ext>
          </a:extLst>
        </xdr:cNvPr>
        <xdr:cNvSpPr/>
      </xdr:nvSpPr>
      <xdr:spPr>
        <a:xfrm>
          <a:off x="14658975"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64" name="フローチャート: 判断 563">
          <a:extLst>
            <a:ext uri="{FF2B5EF4-FFF2-40B4-BE49-F238E27FC236}">
              <a16:creationId xmlns:a16="http://schemas.microsoft.com/office/drawing/2014/main" id="{8611D56B-C5C8-4B4D-BA69-CC77A312CB33}"/>
            </a:ext>
          </a:extLst>
        </xdr:cNvPr>
        <xdr:cNvSpPr/>
      </xdr:nvSpPr>
      <xdr:spPr>
        <a:xfrm>
          <a:off x="138176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65" name="フローチャート: 判断 564">
          <a:extLst>
            <a:ext uri="{FF2B5EF4-FFF2-40B4-BE49-F238E27FC236}">
              <a16:creationId xmlns:a16="http://schemas.microsoft.com/office/drawing/2014/main" id="{965303D1-462A-4EE6-81D8-A10B4000DAF9}"/>
            </a:ext>
          </a:extLst>
        </xdr:cNvPr>
        <xdr:cNvSpPr/>
      </xdr:nvSpPr>
      <xdr:spPr>
        <a:xfrm>
          <a:off x="12976225" y="138995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66" name="フローチャート: 判断 565">
          <a:extLst>
            <a:ext uri="{FF2B5EF4-FFF2-40B4-BE49-F238E27FC236}">
              <a16:creationId xmlns:a16="http://schemas.microsoft.com/office/drawing/2014/main" id="{F095830C-53CB-4B9A-A9E1-4E145A7F7A1F}"/>
            </a:ext>
          </a:extLst>
        </xdr:cNvPr>
        <xdr:cNvSpPr/>
      </xdr:nvSpPr>
      <xdr:spPr>
        <a:xfrm>
          <a:off x="12125325"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FD989DEC-158F-4AE5-BCED-11A309B9B8E2}"/>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1EB8F478-22FE-4CFC-955C-64557F96C92B}"/>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D960C977-C41B-4E43-9A51-B7C3341567CA}"/>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B78F2B85-3D75-4FC3-9218-3585017AD009}"/>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65C8F8F3-3E24-4E10-80F7-27819F3C80CC}"/>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133986</xdr:rowOff>
    </xdr:from>
    <xdr:to>
      <xdr:col>85</xdr:col>
      <xdr:colOff>177800</xdr:colOff>
      <xdr:row>79</xdr:row>
      <xdr:rowOff>64136</xdr:rowOff>
    </xdr:to>
    <xdr:sp macro="" textlink="">
      <xdr:nvSpPr>
        <xdr:cNvPr id="572" name="楕円 571">
          <a:extLst>
            <a:ext uri="{FF2B5EF4-FFF2-40B4-BE49-F238E27FC236}">
              <a16:creationId xmlns:a16="http://schemas.microsoft.com/office/drawing/2014/main" id="{10AADA84-F589-4CFA-B4BE-189DB9ED5409}"/>
            </a:ext>
          </a:extLst>
        </xdr:cNvPr>
        <xdr:cNvSpPr/>
      </xdr:nvSpPr>
      <xdr:spPr>
        <a:xfrm>
          <a:off x="15459075"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156863</xdr:rowOff>
    </xdr:from>
    <xdr:ext cx="405111" cy="259045"/>
    <xdr:sp macro="" textlink="">
      <xdr:nvSpPr>
        <xdr:cNvPr id="573" name="【消防施設】&#10;有形固定資産減価償却率該当値テキスト">
          <a:extLst>
            <a:ext uri="{FF2B5EF4-FFF2-40B4-BE49-F238E27FC236}">
              <a16:creationId xmlns:a16="http://schemas.microsoft.com/office/drawing/2014/main" id="{6A39C9BF-B94D-4859-934E-4D4C1D66FAE7}"/>
            </a:ext>
          </a:extLst>
        </xdr:cNvPr>
        <xdr:cNvSpPr txBox="1"/>
      </xdr:nvSpPr>
      <xdr:spPr>
        <a:xfrm>
          <a:off x="15547975"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76836</xdr:rowOff>
    </xdr:from>
    <xdr:to>
      <xdr:col>81</xdr:col>
      <xdr:colOff>101600</xdr:colOff>
      <xdr:row>79</xdr:row>
      <xdr:rowOff>6986</xdr:rowOff>
    </xdr:to>
    <xdr:sp macro="" textlink="">
      <xdr:nvSpPr>
        <xdr:cNvPr id="574" name="楕円 573">
          <a:extLst>
            <a:ext uri="{FF2B5EF4-FFF2-40B4-BE49-F238E27FC236}">
              <a16:creationId xmlns:a16="http://schemas.microsoft.com/office/drawing/2014/main" id="{A269F00D-AAC7-447C-A9DC-33C690A98063}"/>
            </a:ext>
          </a:extLst>
        </xdr:cNvPr>
        <xdr:cNvSpPr/>
      </xdr:nvSpPr>
      <xdr:spPr>
        <a:xfrm>
          <a:off x="14658975"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127636</xdr:rowOff>
    </xdr:from>
    <xdr:to>
      <xdr:col>85</xdr:col>
      <xdr:colOff>127000</xdr:colOff>
      <xdr:row>79</xdr:row>
      <xdr:rowOff>13336</xdr:rowOff>
    </xdr:to>
    <xdr:cxnSp macro="">
      <xdr:nvCxnSpPr>
        <xdr:cNvPr id="575" name="直線コネクタ 574">
          <a:extLst>
            <a:ext uri="{FF2B5EF4-FFF2-40B4-BE49-F238E27FC236}">
              <a16:creationId xmlns:a16="http://schemas.microsoft.com/office/drawing/2014/main" id="{AFB30BD2-AC08-455D-8056-199F58F68BF8}"/>
            </a:ext>
          </a:extLst>
        </xdr:cNvPr>
        <xdr:cNvCxnSpPr/>
      </xdr:nvCxnSpPr>
      <xdr:spPr>
        <a:xfrm>
          <a:off x="14709775" y="13500736"/>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31114</xdr:rowOff>
    </xdr:from>
    <xdr:to>
      <xdr:col>76</xdr:col>
      <xdr:colOff>165100</xdr:colOff>
      <xdr:row>78</xdr:row>
      <xdr:rowOff>132714</xdr:rowOff>
    </xdr:to>
    <xdr:sp macro="" textlink="">
      <xdr:nvSpPr>
        <xdr:cNvPr id="576" name="楕円 575">
          <a:extLst>
            <a:ext uri="{FF2B5EF4-FFF2-40B4-BE49-F238E27FC236}">
              <a16:creationId xmlns:a16="http://schemas.microsoft.com/office/drawing/2014/main" id="{00DD0ABA-9A2C-4973-96CF-C56D9662F079}"/>
            </a:ext>
          </a:extLst>
        </xdr:cNvPr>
        <xdr:cNvSpPr/>
      </xdr:nvSpPr>
      <xdr:spPr>
        <a:xfrm>
          <a:off x="138176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81914</xdr:rowOff>
    </xdr:from>
    <xdr:to>
      <xdr:col>81</xdr:col>
      <xdr:colOff>50800</xdr:colOff>
      <xdr:row>78</xdr:row>
      <xdr:rowOff>127636</xdr:rowOff>
    </xdr:to>
    <xdr:cxnSp macro="">
      <xdr:nvCxnSpPr>
        <xdr:cNvPr id="577" name="直線コネクタ 576">
          <a:extLst>
            <a:ext uri="{FF2B5EF4-FFF2-40B4-BE49-F238E27FC236}">
              <a16:creationId xmlns:a16="http://schemas.microsoft.com/office/drawing/2014/main" id="{9010333E-BFA9-4C53-B33E-83A827D8C806}"/>
            </a:ext>
          </a:extLst>
        </xdr:cNvPr>
        <xdr:cNvCxnSpPr/>
      </xdr:nvCxnSpPr>
      <xdr:spPr>
        <a:xfrm>
          <a:off x="13868400" y="13455014"/>
          <a:ext cx="841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55880</xdr:rowOff>
    </xdr:from>
    <xdr:to>
      <xdr:col>72</xdr:col>
      <xdr:colOff>38100</xdr:colOff>
      <xdr:row>78</xdr:row>
      <xdr:rowOff>157480</xdr:rowOff>
    </xdr:to>
    <xdr:sp macro="" textlink="">
      <xdr:nvSpPr>
        <xdr:cNvPr id="578" name="楕円 577">
          <a:extLst>
            <a:ext uri="{FF2B5EF4-FFF2-40B4-BE49-F238E27FC236}">
              <a16:creationId xmlns:a16="http://schemas.microsoft.com/office/drawing/2014/main" id="{7E6D5E2B-8EFE-46D2-86FB-C47929E1CF32}"/>
            </a:ext>
          </a:extLst>
        </xdr:cNvPr>
        <xdr:cNvSpPr/>
      </xdr:nvSpPr>
      <xdr:spPr>
        <a:xfrm>
          <a:off x="12976225" y="134289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81914</xdr:rowOff>
    </xdr:from>
    <xdr:to>
      <xdr:col>76</xdr:col>
      <xdr:colOff>114300</xdr:colOff>
      <xdr:row>78</xdr:row>
      <xdr:rowOff>106680</xdr:rowOff>
    </xdr:to>
    <xdr:cxnSp macro="">
      <xdr:nvCxnSpPr>
        <xdr:cNvPr id="579" name="直線コネクタ 578">
          <a:extLst>
            <a:ext uri="{FF2B5EF4-FFF2-40B4-BE49-F238E27FC236}">
              <a16:creationId xmlns:a16="http://schemas.microsoft.com/office/drawing/2014/main" id="{076849C2-A897-480C-8272-A8235BBCCCC9}"/>
            </a:ext>
          </a:extLst>
        </xdr:cNvPr>
        <xdr:cNvCxnSpPr/>
      </xdr:nvCxnSpPr>
      <xdr:spPr>
        <a:xfrm flipV="1">
          <a:off x="13027025" y="13455014"/>
          <a:ext cx="8413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170180</xdr:rowOff>
    </xdr:from>
    <xdr:to>
      <xdr:col>67</xdr:col>
      <xdr:colOff>101600</xdr:colOff>
      <xdr:row>78</xdr:row>
      <xdr:rowOff>100330</xdr:rowOff>
    </xdr:to>
    <xdr:sp macro="" textlink="">
      <xdr:nvSpPr>
        <xdr:cNvPr id="580" name="楕円 579">
          <a:extLst>
            <a:ext uri="{FF2B5EF4-FFF2-40B4-BE49-F238E27FC236}">
              <a16:creationId xmlns:a16="http://schemas.microsoft.com/office/drawing/2014/main" id="{9E77272F-73CF-424B-8F82-18EFC573FF90}"/>
            </a:ext>
          </a:extLst>
        </xdr:cNvPr>
        <xdr:cNvSpPr/>
      </xdr:nvSpPr>
      <xdr:spPr>
        <a:xfrm>
          <a:off x="12125325"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49530</xdr:rowOff>
    </xdr:from>
    <xdr:to>
      <xdr:col>71</xdr:col>
      <xdr:colOff>177800</xdr:colOff>
      <xdr:row>78</xdr:row>
      <xdr:rowOff>106680</xdr:rowOff>
    </xdr:to>
    <xdr:cxnSp macro="">
      <xdr:nvCxnSpPr>
        <xdr:cNvPr id="581" name="直線コネクタ 580">
          <a:extLst>
            <a:ext uri="{FF2B5EF4-FFF2-40B4-BE49-F238E27FC236}">
              <a16:creationId xmlns:a16="http://schemas.microsoft.com/office/drawing/2014/main" id="{00BDB4D6-C852-4539-91F8-7885A6E03925}"/>
            </a:ext>
          </a:extLst>
        </xdr:cNvPr>
        <xdr:cNvCxnSpPr/>
      </xdr:nvCxnSpPr>
      <xdr:spPr>
        <a:xfrm>
          <a:off x="12176125" y="13422630"/>
          <a:ext cx="8509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582" name="n_1aveValue【消防施設】&#10;有形固定資産減価償却率">
          <a:extLst>
            <a:ext uri="{FF2B5EF4-FFF2-40B4-BE49-F238E27FC236}">
              <a16:creationId xmlns:a16="http://schemas.microsoft.com/office/drawing/2014/main" id="{129E3AD2-675D-45DA-A993-5FF27D30DF0C}"/>
            </a:ext>
          </a:extLst>
        </xdr:cNvPr>
        <xdr:cNvSpPr txBox="1"/>
      </xdr:nvSpPr>
      <xdr:spPr>
        <a:xfrm>
          <a:off x="14504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583" name="n_2aveValue【消防施設】&#10;有形固定資産減価償却率">
          <a:extLst>
            <a:ext uri="{FF2B5EF4-FFF2-40B4-BE49-F238E27FC236}">
              <a16:creationId xmlns:a16="http://schemas.microsoft.com/office/drawing/2014/main" id="{675DF43B-2181-4CDB-BFF3-CB16419BE285}"/>
            </a:ext>
          </a:extLst>
        </xdr:cNvPr>
        <xdr:cNvSpPr txBox="1"/>
      </xdr:nvSpPr>
      <xdr:spPr>
        <a:xfrm>
          <a:off x="13675369"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584" name="n_3aveValue【消防施設】&#10;有形固定資産減価償却率">
          <a:extLst>
            <a:ext uri="{FF2B5EF4-FFF2-40B4-BE49-F238E27FC236}">
              <a16:creationId xmlns:a16="http://schemas.microsoft.com/office/drawing/2014/main" id="{B30BFD44-306B-49A3-B0D6-AFAD7694F6E1}"/>
            </a:ext>
          </a:extLst>
        </xdr:cNvPr>
        <xdr:cNvSpPr txBox="1"/>
      </xdr:nvSpPr>
      <xdr:spPr>
        <a:xfrm>
          <a:off x="1283399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85" name="n_4aveValue【消防施設】&#10;有形固定資産減価償却率">
          <a:extLst>
            <a:ext uri="{FF2B5EF4-FFF2-40B4-BE49-F238E27FC236}">
              <a16:creationId xmlns:a16="http://schemas.microsoft.com/office/drawing/2014/main" id="{9664E1BC-8275-4F4D-99ED-EE99912D64B4}"/>
            </a:ext>
          </a:extLst>
        </xdr:cNvPr>
        <xdr:cNvSpPr txBox="1"/>
      </xdr:nvSpPr>
      <xdr:spPr>
        <a:xfrm>
          <a:off x="1198309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23513</xdr:rowOff>
    </xdr:from>
    <xdr:ext cx="405111" cy="259045"/>
    <xdr:sp macro="" textlink="">
      <xdr:nvSpPr>
        <xdr:cNvPr id="586" name="n_1mainValue【消防施設】&#10;有形固定資産減価償却率">
          <a:extLst>
            <a:ext uri="{FF2B5EF4-FFF2-40B4-BE49-F238E27FC236}">
              <a16:creationId xmlns:a16="http://schemas.microsoft.com/office/drawing/2014/main" id="{4088D151-D11B-4548-A633-6C558AB63E56}"/>
            </a:ext>
          </a:extLst>
        </xdr:cNvPr>
        <xdr:cNvSpPr txBox="1"/>
      </xdr:nvSpPr>
      <xdr:spPr>
        <a:xfrm>
          <a:off x="14504044"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149241</xdr:rowOff>
    </xdr:from>
    <xdr:ext cx="405111" cy="259045"/>
    <xdr:sp macro="" textlink="">
      <xdr:nvSpPr>
        <xdr:cNvPr id="587" name="n_2mainValue【消防施設】&#10;有形固定資産減価償却率">
          <a:extLst>
            <a:ext uri="{FF2B5EF4-FFF2-40B4-BE49-F238E27FC236}">
              <a16:creationId xmlns:a16="http://schemas.microsoft.com/office/drawing/2014/main" id="{61776010-E600-435E-8CD4-C6D4F0743CB8}"/>
            </a:ext>
          </a:extLst>
        </xdr:cNvPr>
        <xdr:cNvSpPr txBox="1"/>
      </xdr:nvSpPr>
      <xdr:spPr>
        <a:xfrm>
          <a:off x="13675369"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2557</xdr:rowOff>
    </xdr:from>
    <xdr:ext cx="405111" cy="259045"/>
    <xdr:sp macro="" textlink="">
      <xdr:nvSpPr>
        <xdr:cNvPr id="588" name="n_3mainValue【消防施設】&#10;有形固定資産減価償却率">
          <a:extLst>
            <a:ext uri="{FF2B5EF4-FFF2-40B4-BE49-F238E27FC236}">
              <a16:creationId xmlns:a16="http://schemas.microsoft.com/office/drawing/2014/main" id="{BFB8D0C6-7E8F-42D8-9C4A-78A084510DBA}"/>
            </a:ext>
          </a:extLst>
        </xdr:cNvPr>
        <xdr:cNvSpPr txBox="1"/>
      </xdr:nvSpPr>
      <xdr:spPr>
        <a:xfrm>
          <a:off x="1283399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116857</xdr:rowOff>
    </xdr:from>
    <xdr:ext cx="405111" cy="259045"/>
    <xdr:sp macro="" textlink="">
      <xdr:nvSpPr>
        <xdr:cNvPr id="589" name="n_4mainValue【消防施設】&#10;有形固定資産減価償却率">
          <a:extLst>
            <a:ext uri="{FF2B5EF4-FFF2-40B4-BE49-F238E27FC236}">
              <a16:creationId xmlns:a16="http://schemas.microsoft.com/office/drawing/2014/main" id="{F3CFA0B9-41DA-4F65-9ECA-749040B2E0E5}"/>
            </a:ext>
          </a:extLst>
        </xdr:cNvPr>
        <xdr:cNvSpPr txBox="1"/>
      </xdr:nvSpPr>
      <xdr:spPr>
        <a:xfrm>
          <a:off x="1198309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4ADD5565-D578-4D2C-AF5F-6F39476653C0}"/>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33EB905A-8E47-4831-9464-1166D48A7469}"/>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CC68C60E-217A-4D71-8088-093D62E790A7}"/>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E0347699-26AF-48C3-9B78-99F53424CA80}"/>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2D56E746-8691-4482-AB46-780C78901791}"/>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3AF1BFDF-7582-4631-8DCA-CE7FF65F725B}"/>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61183D11-131F-48C5-A3B3-FDB08471921D}"/>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08CC8834-125C-47B6-AD53-87DB6BD7F40D}"/>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3241DDC8-5581-4D7A-8E09-7E4E816E9B33}"/>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36755695-1F9F-41D4-99BC-D0BC5B3AB736}"/>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4613E342-8191-48C9-B233-8030A628B2B8}"/>
            </a:ext>
          </a:extLst>
        </xdr:cNvPr>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C013CDD6-0B6C-4058-9C44-5C4C2C874DE5}"/>
            </a:ext>
          </a:extLst>
        </xdr:cNvPr>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AB4FF759-85B1-4477-AFEF-FD6770899586}"/>
            </a:ext>
          </a:extLst>
        </xdr:cNvPr>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3C62ED1D-34D7-466D-9C3C-DEC08BC4992B}"/>
            </a:ext>
          </a:extLst>
        </xdr:cNvPr>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8ECA662C-A60B-4228-A6A1-9A4AD657967E}"/>
            </a:ext>
          </a:extLst>
        </xdr:cNvPr>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A8E00155-575F-47DF-B299-40EFFBA7B0A8}"/>
            </a:ext>
          </a:extLst>
        </xdr:cNvPr>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1662B07E-8F2A-42CB-A95A-15150E47BD13}"/>
            </a:ext>
          </a:extLst>
        </xdr:cNvPr>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B9B6BB4B-DC09-4596-A771-077D20C1A63C}"/>
            </a:ext>
          </a:extLst>
        </xdr:cNvPr>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EC91828D-853D-4886-85BF-EE8902117518}"/>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BD60ED6F-8401-469F-B923-4B69FB78DA7B}"/>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1DF78631-046F-4D44-B68A-92AC88791E2D}"/>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11" name="直線コネクタ 610">
          <a:extLst>
            <a:ext uri="{FF2B5EF4-FFF2-40B4-BE49-F238E27FC236}">
              <a16:creationId xmlns:a16="http://schemas.microsoft.com/office/drawing/2014/main" id="{5BE48ED6-740D-4F68-A9BC-36FAADA4D654}"/>
            </a:ext>
          </a:extLst>
        </xdr:cNvPr>
        <xdr:cNvCxnSpPr/>
      </xdr:nvCxnSpPr>
      <xdr:spPr>
        <a:xfrm flipV="1">
          <a:off x="210559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12" name="【消防施設】&#10;一人当たり面積最小値テキスト">
          <a:extLst>
            <a:ext uri="{FF2B5EF4-FFF2-40B4-BE49-F238E27FC236}">
              <a16:creationId xmlns:a16="http://schemas.microsoft.com/office/drawing/2014/main" id="{552E65AC-E7EF-4C9D-8204-C9C280ADF482}"/>
            </a:ext>
          </a:extLst>
        </xdr:cNvPr>
        <xdr:cNvSpPr txBox="1"/>
      </xdr:nvSpPr>
      <xdr:spPr>
        <a:xfrm>
          <a:off x="210947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13" name="直線コネクタ 612">
          <a:extLst>
            <a:ext uri="{FF2B5EF4-FFF2-40B4-BE49-F238E27FC236}">
              <a16:creationId xmlns:a16="http://schemas.microsoft.com/office/drawing/2014/main" id="{B4E46A45-7976-4F15-B888-E4BC467A20B1}"/>
            </a:ext>
          </a:extLst>
        </xdr:cNvPr>
        <xdr:cNvCxnSpPr/>
      </xdr:nvCxnSpPr>
      <xdr:spPr>
        <a:xfrm>
          <a:off x="20977225" y="147736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14" name="【消防施設】&#10;一人当たり面積最大値テキスト">
          <a:extLst>
            <a:ext uri="{FF2B5EF4-FFF2-40B4-BE49-F238E27FC236}">
              <a16:creationId xmlns:a16="http://schemas.microsoft.com/office/drawing/2014/main" id="{E19C604E-8E41-4825-BCEC-1D3A3F2A2817}"/>
            </a:ext>
          </a:extLst>
        </xdr:cNvPr>
        <xdr:cNvSpPr txBox="1"/>
      </xdr:nvSpPr>
      <xdr:spPr>
        <a:xfrm>
          <a:off x="210947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15" name="直線コネクタ 614">
          <a:extLst>
            <a:ext uri="{FF2B5EF4-FFF2-40B4-BE49-F238E27FC236}">
              <a16:creationId xmlns:a16="http://schemas.microsoft.com/office/drawing/2014/main" id="{3FBB401A-F400-40D6-B7C9-EAE55DA3ADA8}"/>
            </a:ext>
          </a:extLst>
        </xdr:cNvPr>
        <xdr:cNvCxnSpPr/>
      </xdr:nvCxnSpPr>
      <xdr:spPr>
        <a:xfrm>
          <a:off x="20977225" y="132877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616" name="【消防施設】&#10;一人当たり面積平均値テキスト">
          <a:extLst>
            <a:ext uri="{FF2B5EF4-FFF2-40B4-BE49-F238E27FC236}">
              <a16:creationId xmlns:a16="http://schemas.microsoft.com/office/drawing/2014/main" id="{DA0E2ADA-8AEA-49F3-90BB-F5AE45B6A8E9}"/>
            </a:ext>
          </a:extLst>
        </xdr:cNvPr>
        <xdr:cNvSpPr txBox="1"/>
      </xdr:nvSpPr>
      <xdr:spPr>
        <a:xfrm>
          <a:off x="210947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7" name="フローチャート: 判断 616">
          <a:extLst>
            <a:ext uri="{FF2B5EF4-FFF2-40B4-BE49-F238E27FC236}">
              <a16:creationId xmlns:a16="http://schemas.microsoft.com/office/drawing/2014/main" id="{262DC89B-CFE3-4B61-AE17-BD33D4959571}"/>
            </a:ext>
          </a:extLst>
        </xdr:cNvPr>
        <xdr:cNvSpPr/>
      </xdr:nvSpPr>
      <xdr:spPr>
        <a:xfrm>
          <a:off x="210058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18" name="フローチャート: 判断 617">
          <a:extLst>
            <a:ext uri="{FF2B5EF4-FFF2-40B4-BE49-F238E27FC236}">
              <a16:creationId xmlns:a16="http://schemas.microsoft.com/office/drawing/2014/main" id="{A85FFEB5-C31C-4B94-B936-CD1CCA543B73}"/>
            </a:ext>
          </a:extLst>
        </xdr:cNvPr>
        <xdr:cNvSpPr/>
      </xdr:nvSpPr>
      <xdr:spPr>
        <a:xfrm>
          <a:off x="20215225" y="144691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19" name="フローチャート: 判断 618">
          <a:extLst>
            <a:ext uri="{FF2B5EF4-FFF2-40B4-BE49-F238E27FC236}">
              <a16:creationId xmlns:a16="http://schemas.microsoft.com/office/drawing/2014/main" id="{DC420F5A-5129-4A6B-BC24-E91EA370B39A}"/>
            </a:ext>
          </a:extLst>
        </xdr:cNvPr>
        <xdr:cNvSpPr/>
      </xdr:nvSpPr>
      <xdr:spPr>
        <a:xfrm>
          <a:off x="19364325"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20" name="フローチャート: 判断 619">
          <a:extLst>
            <a:ext uri="{FF2B5EF4-FFF2-40B4-BE49-F238E27FC236}">
              <a16:creationId xmlns:a16="http://schemas.microsoft.com/office/drawing/2014/main" id="{2098D5CA-037B-44FB-A462-4EFCE228F710}"/>
            </a:ext>
          </a:extLst>
        </xdr:cNvPr>
        <xdr:cNvSpPr/>
      </xdr:nvSpPr>
      <xdr:spPr>
        <a:xfrm>
          <a:off x="1852295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21" name="フローチャート: 判断 620">
          <a:extLst>
            <a:ext uri="{FF2B5EF4-FFF2-40B4-BE49-F238E27FC236}">
              <a16:creationId xmlns:a16="http://schemas.microsoft.com/office/drawing/2014/main" id="{26C2D3EE-C936-4A6F-9D87-8EBBEF72C920}"/>
            </a:ext>
          </a:extLst>
        </xdr:cNvPr>
        <xdr:cNvSpPr/>
      </xdr:nvSpPr>
      <xdr:spPr>
        <a:xfrm>
          <a:off x="17681575" y="144462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F452CCE-205D-4190-9ACC-6EA804A1F0DB}"/>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0C0C00D-3964-4770-81F3-77A57893C3B2}"/>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2C6347B-B4F6-4C98-9052-E0E1B12BBBBB}"/>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3DD2099-6D09-457B-8406-106419D9671C}"/>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1D079675-95D5-4604-A75D-8ECCB7E60306}"/>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27" name="楕円 626">
          <a:extLst>
            <a:ext uri="{FF2B5EF4-FFF2-40B4-BE49-F238E27FC236}">
              <a16:creationId xmlns:a16="http://schemas.microsoft.com/office/drawing/2014/main" id="{B2E0C6EA-2AC6-4C1E-95A3-58EAC4628953}"/>
            </a:ext>
          </a:extLst>
        </xdr:cNvPr>
        <xdr:cNvSpPr/>
      </xdr:nvSpPr>
      <xdr:spPr>
        <a:xfrm>
          <a:off x="210058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628" name="【消防施設】&#10;一人当たり面積該当値テキスト">
          <a:extLst>
            <a:ext uri="{FF2B5EF4-FFF2-40B4-BE49-F238E27FC236}">
              <a16:creationId xmlns:a16="http://schemas.microsoft.com/office/drawing/2014/main" id="{5895866E-92AC-4E08-BC87-28E27F0259E4}"/>
            </a:ext>
          </a:extLst>
        </xdr:cNvPr>
        <xdr:cNvSpPr txBox="1"/>
      </xdr:nvSpPr>
      <xdr:spPr>
        <a:xfrm>
          <a:off x="210947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xdr:rowOff>
    </xdr:from>
    <xdr:to>
      <xdr:col>112</xdr:col>
      <xdr:colOff>38100</xdr:colOff>
      <xdr:row>84</xdr:row>
      <xdr:rowOff>104902</xdr:rowOff>
    </xdr:to>
    <xdr:sp macro="" textlink="">
      <xdr:nvSpPr>
        <xdr:cNvPr id="629" name="楕円 628">
          <a:extLst>
            <a:ext uri="{FF2B5EF4-FFF2-40B4-BE49-F238E27FC236}">
              <a16:creationId xmlns:a16="http://schemas.microsoft.com/office/drawing/2014/main" id="{FA54B4EE-3112-42CA-804F-332EA5F51DA3}"/>
            </a:ext>
          </a:extLst>
        </xdr:cNvPr>
        <xdr:cNvSpPr/>
      </xdr:nvSpPr>
      <xdr:spPr>
        <a:xfrm>
          <a:off x="20215225" y="1440510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54102</xdr:rowOff>
    </xdr:to>
    <xdr:cxnSp macro="">
      <xdr:nvCxnSpPr>
        <xdr:cNvPr id="630" name="直線コネクタ 629">
          <a:extLst>
            <a:ext uri="{FF2B5EF4-FFF2-40B4-BE49-F238E27FC236}">
              <a16:creationId xmlns:a16="http://schemas.microsoft.com/office/drawing/2014/main" id="{8C869641-5EB5-4360-977B-14877B7292E4}"/>
            </a:ext>
          </a:extLst>
        </xdr:cNvPr>
        <xdr:cNvCxnSpPr/>
      </xdr:nvCxnSpPr>
      <xdr:spPr>
        <a:xfrm flipV="1">
          <a:off x="20266025" y="14453615"/>
          <a:ext cx="7905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631" name="楕円 630">
          <a:extLst>
            <a:ext uri="{FF2B5EF4-FFF2-40B4-BE49-F238E27FC236}">
              <a16:creationId xmlns:a16="http://schemas.microsoft.com/office/drawing/2014/main" id="{7DFA7E34-5D23-4DEA-A6B8-ADA992AD1381}"/>
            </a:ext>
          </a:extLst>
        </xdr:cNvPr>
        <xdr:cNvSpPr/>
      </xdr:nvSpPr>
      <xdr:spPr>
        <a:xfrm>
          <a:off x="19364325"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54102</xdr:rowOff>
    </xdr:from>
    <xdr:to>
      <xdr:col>111</xdr:col>
      <xdr:colOff>177800</xdr:colOff>
      <xdr:row>84</xdr:row>
      <xdr:rowOff>56387</xdr:rowOff>
    </xdr:to>
    <xdr:cxnSp macro="">
      <xdr:nvCxnSpPr>
        <xdr:cNvPr id="632" name="直線コネクタ 631">
          <a:extLst>
            <a:ext uri="{FF2B5EF4-FFF2-40B4-BE49-F238E27FC236}">
              <a16:creationId xmlns:a16="http://schemas.microsoft.com/office/drawing/2014/main" id="{AFDF7A0E-2104-48B7-8F3D-D0CB0F60B024}"/>
            </a:ext>
          </a:extLst>
        </xdr:cNvPr>
        <xdr:cNvCxnSpPr/>
      </xdr:nvCxnSpPr>
      <xdr:spPr>
        <a:xfrm flipV="1">
          <a:off x="19415125" y="14455902"/>
          <a:ext cx="850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33" name="楕円 632">
          <a:extLst>
            <a:ext uri="{FF2B5EF4-FFF2-40B4-BE49-F238E27FC236}">
              <a16:creationId xmlns:a16="http://schemas.microsoft.com/office/drawing/2014/main" id="{16F740C7-72D0-41FC-A9B6-888B05CF8EBD}"/>
            </a:ext>
          </a:extLst>
        </xdr:cNvPr>
        <xdr:cNvSpPr/>
      </xdr:nvSpPr>
      <xdr:spPr>
        <a:xfrm>
          <a:off x="1852295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65532</xdr:rowOff>
    </xdr:to>
    <xdr:cxnSp macro="">
      <xdr:nvCxnSpPr>
        <xdr:cNvPr id="634" name="直線コネクタ 633">
          <a:extLst>
            <a:ext uri="{FF2B5EF4-FFF2-40B4-BE49-F238E27FC236}">
              <a16:creationId xmlns:a16="http://schemas.microsoft.com/office/drawing/2014/main" id="{0EBDE8FE-5EB5-46CF-A2AB-23B5EDD4C951}"/>
            </a:ext>
          </a:extLst>
        </xdr:cNvPr>
        <xdr:cNvCxnSpPr/>
      </xdr:nvCxnSpPr>
      <xdr:spPr>
        <a:xfrm flipV="1">
          <a:off x="18573750" y="14458187"/>
          <a:ext cx="841375"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xdr:rowOff>
    </xdr:from>
    <xdr:to>
      <xdr:col>98</xdr:col>
      <xdr:colOff>38100</xdr:colOff>
      <xdr:row>84</xdr:row>
      <xdr:rowOff>118618</xdr:rowOff>
    </xdr:to>
    <xdr:sp macro="" textlink="">
      <xdr:nvSpPr>
        <xdr:cNvPr id="635" name="楕円 634">
          <a:extLst>
            <a:ext uri="{FF2B5EF4-FFF2-40B4-BE49-F238E27FC236}">
              <a16:creationId xmlns:a16="http://schemas.microsoft.com/office/drawing/2014/main" id="{45E862F9-6B10-43AE-B956-856E1BFAC62D}"/>
            </a:ext>
          </a:extLst>
        </xdr:cNvPr>
        <xdr:cNvSpPr/>
      </xdr:nvSpPr>
      <xdr:spPr>
        <a:xfrm>
          <a:off x="17681575" y="144188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67818</xdr:rowOff>
    </xdr:to>
    <xdr:cxnSp macro="">
      <xdr:nvCxnSpPr>
        <xdr:cNvPr id="636" name="直線コネクタ 635">
          <a:extLst>
            <a:ext uri="{FF2B5EF4-FFF2-40B4-BE49-F238E27FC236}">
              <a16:creationId xmlns:a16="http://schemas.microsoft.com/office/drawing/2014/main" id="{89973742-8096-46F5-BE28-98B69EEA50D9}"/>
            </a:ext>
          </a:extLst>
        </xdr:cNvPr>
        <xdr:cNvCxnSpPr/>
      </xdr:nvCxnSpPr>
      <xdr:spPr>
        <a:xfrm flipV="1">
          <a:off x="17732375" y="14467332"/>
          <a:ext cx="841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637" name="n_1aveValue【消防施設】&#10;一人当たり面積">
          <a:extLst>
            <a:ext uri="{FF2B5EF4-FFF2-40B4-BE49-F238E27FC236}">
              <a16:creationId xmlns:a16="http://schemas.microsoft.com/office/drawing/2014/main" id="{6771F781-426F-422D-AEA0-AF3D4A3880DC}"/>
            </a:ext>
          </a:extLst>
        </xdr:cNvPr>
        <xdr:cNvSpPr txBox="1"/>
      </xdr:nvSpPr>
      <xdr:spPr>
        <a:xfrm>
          <a:off x="2002797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638" name="n_2aveValue【消防施設】&#10;一人当たり面積">
          <a:extLst>
            <a:ext uri="{FF2B5EF4-FFF2-40B4-BE49-F238E27FC236}">
              <a16:creationId xmlns:a16="http://schemas.microsoft.com/office/drawing/2014/main" id="{327052E7-D667-4127-92CD-5EB797EE4971}"/>
            </a:ext>
          </a:extLst>
        </xdr:cNvPr>
        <xdr:cNvSpPr txBox="1"/>
      </xdr:nvSpPr>
      <xdr:spPr>
        <a:xfrm>
          <a:off x="1918977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9" name="n_3aveValue【消防施設】&#10;一人当たり面積">
          <a:extLst>
            <a:ext uri="{FF2B5EF4-FFF2-40B4-BE49-F238E27FC236}">
              <a16:creationId xmlns:a16="http://schemas.microsoft.com/office/drawing/2014/main" id="{8BE75432-1EF2-4B38-85F4-BC2052CBC67B}"/>
            </a:ext>
          </a:extLst>
        </xdr:cNvPr>
        <xdr:cNvSpPr txBox="1"/>
      </xdr:nvSpPr>
      <xdr:spPr>
        <a:xfrm>
          <a:off x="18348402"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640" name="n_4aveValue【消防施設】&#10;一人当たり面積">
          <a:extLst>
            <a:ext uri="{FF2B5EF4-FFF2-40B4-BE49-F238E27FC236}">
              <a16:creationId xmlns:a16="http://schemas.microsoft.com/office/drawing/2014/main" id="{4299A04C-FE36-47CA-AA83-18C924B25EDC}"/>
            </a:ext>
          </a:extLst>
        </xdr:cNvPr>
        <xdr:cNvSpPr txBox="1"/>
      </xdr:nvSpPr>
      <xdr:spPr>
        <a:xfrm>
          <a:off x="175070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121429</xdr:rowOff>
    </xdr:from>
    <xdr:ext cx="469744" cy="259045"/>
    <xdr:sp macro="" textlink="">
      <xdr:nvSpPr>
        <xdr:cNvPr id="641" name="n_1mainValue【消防施設】&#10;一人当たり面積">
          <a:extLst>
            <a:ext uri="{FF2B5EF4-FFF2-40B4-BE49-F238E27FC236}">
              <a16:creationId xmlns:a16="http://schemas.microsoft.com/office/drawing/2014/main" id="{DFCB50B4-B632-4610-B18F-92A1D6EFB974}"/>
            </a:ext>
          </a:extLst>
        </xdr:cNvPr>
        <xdr:cNvSpPr txBox="1"/>
      </xdr:nvSpPr>
      <xdr:spPr>
        <a:xfrm>
          <a:off x="2002797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42" name="n_2mainValue【消防施設】&#10;一人当たり面積">
          <a:extLst>
            <a:ext uri="{FF2B5EF4-FFF2-40B4-BE49-F238E27FC236}">
              <a16:creationId xmlns:a16="http://schemas.microsoft.com/office/drawing/2014/main" id="{57674EBC-C3ED-4919-9738-AB53E2E6862D}"/>
            </a:ext>
          </a:extLst>
        </xdr:cNvPr>
        <xdr:cNvSpPr txBox="1"/>
      </xdr:nvSpPr>
      <xdr:spPr>
        <a:xfrm>
          <a:off x="1918977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643" name="n_3mainValue【消防施設】&#10;一人当たり面積">
          <a:extLst>
            <a:ext uri="{FF2B5EF4-FFF2-40B4-BE49-F238E27FC236}">
              <a16:creationId xmlns:a16="http://schemas.microsoft.com/office/drawing/2014/main" id="{F1D8E000-8114-4467-BF79-5A9F4FF8C15A}"/>
            </a:ext>
          </a:extLst>
        </xdr:cNvPr>
        <xdr:cNvSpPr txBox="1"/>
      </xdr:nvSpPr>
      <xdr:spPr>
        <a:xfrm>
          <a:off x="18348402"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135145</xdr:rowOff>
    </xdr:from>
    <xdr:ext cx="469744" cy="259045"/>
    <xdr:sp macro="" textlink="">
      <xdr:nvSpPr>
        <xdr:cNvPr id="644" name="n_4mainValue【消防施設】&#10;一人当たり面積">
          <a:extLst>
            <a:ext uri="{FF2B5EF4-FFF2-40B4-BE49-F238E27FC236}">
              <a16:creationId xmlns:a16="http://schemas.microsoft.com/office/drawing/2014/main" id="{6F891258-2C27-4CA3-BF47-C8A09734A1E4}"/>
            </a:ext>
          </a:extLst>
        </xdr:cNvPr>
        <xdr:cNvSpPr txBox="1"/>
      </xdr:nvSpPr>
      <xdr:spPr>
        <a:xfrm>
          <a:off x="175070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948DBA7B-B952-4171-9943-76E1A6DCEF01}"/>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AD7CCDCB-9657-434E-A9BE-6C5EACAC50F7}"/>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FDE0CD58-6641-471D-B624-1226A0127D0C}"/>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33C376A7-3DB2-41B9-B89B-5A86A2E469F4}"/>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FA79FF7-FD4F-44E4-9736-2DA3EFE61CE4}"/>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EF16427D-D957-4102-A8B3-55B57662EA05}"/>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EF8B3D5-0C9C-4B25-8B7C-905C58E0BEB4}"/>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ADEF7209-206D-494D-BB5F-8DA9F69D91C5}"/>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693A1059-0B75-40BF-A8C7-5B8CBDE8D9ED}"/>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5B82714-51CE-4F24-9E8E-600D16B3E273}"/>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D174D24A-6D76-4826-B9A6-BD05136F73BA}"/>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52F32F54-100E-42C5-A632-A2A49124887B}"/>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A75C9BD0-52E5-40EF-A031-3C6864B6968F}"/>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DBA5EFCC-6DD1-4830-AB11-1268B9B97A8A}"/>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4B23A373-B010-4B0C-B65E-6CF5F644987B}"/>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A3120F55-2256-48F7-946B-569665DCAACD}"/>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8817699A-0D08-4DDC-A934-A93D1B9D8BA0}"/>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C3739FBF-71AB-46BE-8D3F-C2D5E9C4DC45}"/>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79370EAF-36A7-4298-90D7-BC719B8D06A4}"/>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3F7E40DC-D1EE-4B65-86CA-CE1653E5A942}"/>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1AE8B0EF-DEA3-4F6A-81DB-1C15EE472683}"/>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3CAF284-2C9D-4891-A540-6BFBDFED647A}"/>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41F39EF1-E190-4757-9835-A35F9F9D82B3}"/>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50C10F24-CFC0-45A1-8A35-F1CCD2077161}"/>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55FA011F-956B-4641-9F1A-41509591AA34}"/>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C681881C-842D-450B-9CBE-997B1DB2D91C}"/>
            </a:ext>
          </a:extLst>
        </xdr:cNvPr>
        <xdr:cNvCxnSpPr/>
      </xdr:nvCxnSpPr>
      <xdr:spPr>
        <a:xfrm flipV="1">
          <a:off x="15509239"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庁舎】&#10;有形固定資産減価償却率最小値テキスト">
          <a:extLst>
            <a:ext uri="{FF2B5EF4-FFF2-40B4-BE49-F238E27FC236}">
              <a16:creationId xmlns:a16="http://schemas.microsoft.com/office/drawing/2014/main" id="{A3445C2A-C948-4CB3-8B30-46491BBF0A02}"/>
            </a:ext>
          </a:extLst>
        </xdr:cNvPr>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A2206FA-F23B-4002-AEE2-5287781CA70A}"/>
            </a:ext>
          </a:extLst>
        </xdr:cNvPr>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73" name="【庁舎】&#10;有形固定資産減価償却率最大値テキスト">
          <a:extLst>
            <a:ext uri="{FF2B5EF4-FFF2-40B4-BE49-F238E27FC236}">
              <a16:creationId xmlns:a16="http://schemas.microsoft.com/office/drawing/2014/main" id="{53267847-BE85-4B65-9F7E-48F5086F31E9}"/>
            </a:ext>
          </a:extLst>
        </xdr:cNvPr>
        <xdr:cNvSpPr txBox="1"/>
      </xdr:nvSpPr>
      <xdr:spPr>
        <a:xfrm>
          <a:off x="15547975"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4" name="直線コネクタ 673">
          <a:extLst>
            <a:ext uri="{FF2B5EF4-FFF2-40B4-BE49-F238E27FC236}">
              <a16:creationId xmlns:a16="http://schemas.microsoft.com/office/drawing/2014/main" id="{65DC882F-A902-4A8F-B412-A9A6086F40E0}"/>
            </a:ext>
          </a:extLst>
        </xdr:cNvPr>
        <xdr:cNvCxnSpPr/>
      </xdr:nvCxnSpPr>
      <xdr:spPr>
        <a:xfrm>
          <a:off x="15420975" y="170938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75" name="【庁舎】&#10;有形固定資産減価償却率平均値テキスト">
          <a:extLst>
            <a:ext uri="{FF2B5EF4-FFF2-40B4-BE49-F238E27FC236}">
              <a16:creationId xmlns:a16="http://schemas.microsoft.com/office/drawing/2014/main" id="{AA949000-0A2A-4735-9156-D5CAFC32A826}"/>
            </a:ext>
          </a:extLst>
        </xdr:cNvPr>
        <xdr:cNvSpPr txBox="1"/>
      </xdr:nvSpPr>
      <xdr:spPr>
        <a:xfrm>
          <a:off x="15547975"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76" name="フローチャート: 判断 675">
          <a:extLst>
            <a:ext uri="{FF2B5EF4-FFF2-40B4-BE49-F238E27FC236}">
              <a16:creationId xmlns:a16="http://schemas.microsoft.com/office/drawing/2014/main" id="{91E267DD-D2B6-47D3-ACCE-2F9C18355B3B}"/>
            </a:ext>
          </a:extLst>
        </xdr:cNvPr>
        <xdr:cNvSpPr/>
      </xdr:nvSpPr>
      <xdr:spPr>
        <a:xfrm>
          <a:off x="15459075"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7" name="フローチャート: 判断 676">
          <a:extLst>
            <a:ext uri="{FF2B5EF4-FFF2-40B4-BE49-F238E27FC236}">
              <a16:creationId xmlns:a16="http://schemas.microsoft.com/office/drawing/2014/main" id="{20943BF1-7F11-4D16-8510-B50691A7F571}"/>
            </a:ext>
          </a:extLst>
        </xdr:cNvPr>
        <xdr:cNvSpPr/>
      </xdr:nvSpPr>
      <xdr:spPr>
        <a:xfrm>
          <a:off x="14658975"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8" name="フローチャート: 判断 677">
          <a:extLst>
            <a:ext uri="{FF2B5EF4-FFF2-40B4-BE49-F238E27FC236}">
              <a16:creationId xmlns:a16="http://schemas.microsoft.com/office/drawing/2014/main" id="{3FE2EBB6-F591-48D5-93D3-4426740FA40B}"/>
            </a:ext>
          </a:extLst>
        </xdr:cNvPr>
        <xdr:cNvSpPr/>
      </xdr:nvSpPr>
      <xdr:spPr>
        <a:xfrm>
          <a:off x="138176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9" name="フローチャート: 判断 678">
          <a:extLst>
            <a:ext uri="{FF2B5EF4-FFF2-40B4-BE49-F238E27FC236}">
              <a16:creationId xmlns:a16="http://schemas.microsoft.com/office/drawing/2014/main" id="{2088D562-F2E0-41E2-AE37-0B50455A46A3}"/>
            </a:ext>
          </a:extLst>
        </xdr:cNvPr>
        <xdr:cNvSpPr/>
      </xdr:nvSpPr>
      <xdr:spPr>
        <a:xfrm>
          <a:off x="12976225" y="179933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80" name="フローチャート: 判断 679">
          <a:extLst>
            <a:ext uri="{FF2B5EF4-FFF2-40B4-BE49-F238E27FC236}">
              <a16:creationId xmlns:a16="http://schemas.microsoft.com/office/drawing/2014/main" id="{59BF8F58-3BE8-4A8B-A866-0D88DB6F773F}"/>
            </a:ext>
          </a:extLst>
        </xdr:cNvPr>
        <xdr:cNvSpPr/>
      </xdr:nvSpPr>
      <xdr:spPr>
        <a:xfrm>
          <a:off x="12125325"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DBE71D7-87EF-4B8C-9407-E3E8051F8E05}"/>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AA4D3F3-C6C5-4008-B766-9F7627FC0CA4}"/>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FCC1C3D-723B-462E-A2D8-31FFB5A44EC1}"/>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9492446-04B6-4FAA-B138-FF5938D9F6E0}"/>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EFD6A2A-DE69-4C95-B3C7-B0AD8231949A}"/>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686" name="楕円 685">
          <a:extLst>
            <a:ext uri="{FF2B5EF4-FFF2-40B4-BE49-F238E27FC236}">
              <a16:creationId xmlns:a16="http://schemas.microsoft.com/office/drawing/2014/main" id="{0C8FDB19-65FC-48BA-A283-57F542E315CA}"/>
            </a:ext>
          </a:extLst>
        </xdr:cNvPr>
        <xdr:cNvSpPr/>
      </xdr:nvSpPr>
      <xdr:spPr>
        <a:xfrm>
          <a:off x="15459075"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2195</xdr:rowOff>
    </xdr:from>
    <xdr:ext cx="405111" cy="259045"/>
    <xdr:sp macro="" textlink="">
      <xdr:nvSpPr>
        <xdr:cNvPr id="687" name="【庁舎】&#10;有形固定資産減価償却率該当値テキスト">
          <a:extLst>
            <a:ext uri="{FF2B5EF4-FFF2-40B4-BE49-F238E27FC236}">
              <a16:creationId xmlns:a16="http://schemas.microsoft.com/office/drawing/2014/main" id="{EEFD533E-76F5-4A4D-B35F-F7A1498D6232}"/>
            </a:ext>
          </a:extLst>
        </xdr:cNvPr>
        <xdr:cNvSpPr txBox="1"/>
      </xdr:nvSpPr>
      <xdr:spPr>
        <a:xfrm>
          <a:off x="15547975" y="1783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157662</xdr:rowOff>
    </xdr:from>
    <xdr:to>
      <xdr:col>81</xdr:col>
      <xdr:colOff>101600</xdr:colOff>
      <xdr:row>105</xdr:row>
      <xdr:rowOff>87812</xdr:rowOff>
    </xdr:to>
    <xdr:sp macro="" textlink="">
      <xdr:nvSpPr>
        <xdr:cNvPr id="688" name="楕円 687">
          <a:extLst>
            <a:ext uri="{FF2B5EF4-FFF2-40B4-BE49-F238E27FC236}">
              <a16:creationId xmlns:a16="http://schemas.microsoft.com/office/drawing/2014/main" id="{1EA597BE-D57A-4722-AD4F-15B927EABDFB}"/>
            </a:ext>
          </a:extLst>
        </xdr:cNvPr>
        <xdr:cNvSpPr/>
      </xdr:nvSpPr>
      <xdr:spPr>
        <a:xfrm>
          <a:off x="14658975"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74568</xdr:rowOff>
    </xdr:from>
    <xdr:to>
      <xdr:col>85</xdr:col>
      <xdr:colOff>127000</xdr:colOff>
      <xdr:row>105</xdr:row>
      <xdr:rowOff>37012</xdr:rowOff>
    </xdr:to>
    <xdr:cxnSp macro="">
      <xdr:nvCxnSpPr>
        <xdr:cNvPr id="689" name="直線コネクタ 688">
          <a:extLst>
            <a:ext uri="{FF2B5EF4-FFF2-40B4-BE49-F238E27FC236}">
              <a16:creationId xmlns:a16="http://schemas.microsoft.com/office/drawing/2014/main" id="{F0182F3B-1E43-4ECA-B415-568D4B4FDD08}"/>
            </a:ext>
          </a:extLst>
        </xdr:cNvPr>
        <xdr:cNvCxnSpPr/>
      </xdr:nvCxnSpPr>
      <xdr:spPr>
        <a:xfrm flipV="1">
          <a:off x="14709775" y="17905368"/>
          <a:ext cx="8001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690" name="楕円 689">
          <a:extLst>
            <a:ext uri="{FF2B5EF4-FFF2-40B4-BE49-F238E27FC236}">
              <a16:creationId xmlns:a16="http://schemas.microsoft.com/office/drawing/2014/main" id="{011A35AF-1EC5-42B1-8906-6B1D82278317}"/>
            </a:ext>
          </a:extLst>
        </xdr:cNvPr>
        <xdr:cNvSpPr/>
      </xdr:nvSpPr>
      <xdr:spPr>
        <a:xfrm>
          <a:off x="138176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37012</xdr:rowOff>
    </xdr:to>
    <xdr:cxnSp macro="">
      <xdr:nvCxnSpPr>
        <xdr:cNvPr id="691" name="直線コネクタ 690">
          <a:extLst>
            <a:ext uri="{FF2B5EF4-FFF2-40B4-BE49-F238E27FC236}">
              <a16:creationId xmlns:a16="http://schemas.microsoft.com/office/drawing/2014/main" id="{1F7C5758-D3B6-42C7-AFCB-2299003826DE}"/>
            </a:ext>
          </a:extLst>
        </xdr:cNvPr>
        <xdr:cNvCxnSpPr/>
      </xdr:nvCxnSpPr>
      <xdr:spPr>
        <a:xfrm>
          <a:off x="13868400" y="18006605"/>
          <a:ext cx="841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92" name="楕円 691">
          <a:extLst>
            <a:ext uri="{FF2B5EF4-FFF2-40B4-BE49-F238E27FC236}">
              <a16:creationId xmlns:a16="http://schemas.microsoft.com/office/drawing/2014/main" id="{C78233FB-1DD8-4516-B266-1F2CBE9AA857}"/>
            </a:ext>
          </a:extLst>
        </xdr:cNvPr>
        <xdr:cNvSpPr/>
      </xdr:nvSpPr>
      <xdr:spPr>
        <a:xfrm>
          <a:off x="12976225" y="1793947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159476</xdr:rowOff>
    </xdr:from>
    <xdr:to>
      <xdr:col>76</xdr:col>
      <xdr:colOff>114300</xdr:colOff>
      <xdr:row>105</xdr:row>
      <xdr:rowOff>4355</xdr:rowOff>
    </xdr:to>
    <xdr:cxnSp macro="">
      <xdr:nvCxnSpPr>
        <xdr:cNvPr id="693" name="直線コネクタ 692">
          <a:extLst>
            <a:ext uri="{FF2B5EF4-FFF2-40B4-BE49-F238E27FC236}">
              <a16:creationId xmlns:a16="http://schemas.microsoft.com/office/drawing/2014/main" id="{B279B8D5-C593-4DE2-A5DC-5C761580A22A}"/>
            </a:ext>
          </a:extLst>
        </xdr:cNvPr>
        <xdr:cNvCxnSpPr/>
      </xdr:nvCxnSpPr>
      <xdr:spPr>
        <a:xfrm>
          <a:off x="13027025" y="17990276"/>
          <a:ext cx="8413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694" name="楕円 693">
          <a:extLst>
            <a:ext uri="{FF2B5EF4-FFF2-40B4-BE49-F238E27FC236}">
              <a16:creationId xmlns:a16="http://schemas.microsoft.com/office/drawing/2014/main" id="{8C93345B-970E-4192-9626-A621D7829531}"/>
            </a:ext>
          </a:extLst>
        </xdr:cNvPr>
        <xdr:cNvSpPr/>
      </xdr:nvSpPr>
      <xdr:spPr>
        <a:xfrm>
          <a:off x="12125325"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159476</xdr:rowOff>
    </xdr:to>
    <xdr:cxnSp macro="">
      <xdr:nvCxnSpPr>
        <xdr:cNvPr id="695" name="直線コネクタ 694">
          <a:extLst>
            <a:ext uri="{FF2B5EF4-FFF2-40B4-BE49-F238E27FC236}">
              <a16:creationId xmlns:a16="http://schemas.microsoft.com/office/drawing/2014/main" id="{7F84E3C9-EA77-4718-AA61-83D00AA2B6C1}"/>
            </a:ext>
          </a:extLst>
        </xdr:cNvPr>
        <xdr:cNvCxnSpPr/>
      </xdr:nvCxnSpPr>
      <xdr:spPr>
        <a:xfrm>
          <a:off x="12176125" y="17946188"/>
          <a:ext cx="8509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96" name="n_1aveValue【庁舎】&#10;有形固定資産減価償却率">
          <a:extLst>
            <a:ext uri="{FF2B5EF4-FFF2-40B4-BE49-F238E27FC236}">
              <a16:creationId xmlns:a16="http://schemas.microsoft.com/office/drawing/2014/main" id="{5756B9E6-B6D0-40E9-85C6-1D3B5AB868BC}"/>
            </a:ext>
          </a:extLst>
        </xdr:cNvPr>
        <xdr:cNvSpPr txBox="1"/>
      </xdr:nvSpPr>
      <xdr:spPr>
        <a:xfrm>
          <a:off x="14504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7" name="n_2aveValue【庁舎】&#10;有形固定資産減価償却率">
          <a:extLst>
            <a:ext uri="{FF2B5EF4-FFF2-40B4-BE49-F238E27FC236}">
              <a16:creationId xmlns:a16="http://schemas.microsoft.com/office/drawing/2014/main" id="{6928B4DD-CACD-4374-B687-39AF3EA52670}"/>
            </a:ext>
          </a:extLst>
        </xdr:cNvPr>
        <xdr:cNvSpPr txBox="1"/>
      </xdr:nvSpPr>
      <xdr:spPr>
        <a:xfrm>
          <a:off x="13675369"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698" name="n_3aveValue【庁舎】&#10;有形固定資産減価償却率">
          <a:extLst>
            <a:ext uri="{FF2B5EF4-FFF2-40B4-BE49-F238E27FC236}">
              <a16:creationId xmlns:a16="http://schemas.microsoft.com/office/drawing/2014/main" id="{8130E029-133D-47B8-AFC0-AF41ABA17F00}"/>
            </a:ext>
          </a:extLst>
        </xdr:cNvPr>
        <xdr:cNvSpPr txBox="1"/>
      </xdr:nvSpPr>
      <xdr:spPr>
        <a:xfrm>
          <a:off x="1283399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9" name="n_4aveValue【庁舎】&#10;有形固定資産減価償却率">
          <a:extLst>
            <a:ext uri="{FF2B5EF4-FFF2-40B4-BE49-F238E27FC236}">
              <a16:creationId xmlns:a16="http://schemas.microsoft.com/office/drawing/2014/main" id="{30AFBDA6-B70A-49A7-A349-8CBBD56FA886}"/>
            </a:ext>
          </a:extLst>
        </xdr:cNvPr>
        <xdr:cNvSpPr txBox="1"/>
      </xdr:nvSpPr>
      <xdr:spPr>
        <a:xfrm>
          <a:off x="1198309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78939</xdr:rowOff>
    </xdr:from>
    <xdr:ext cx="405111" cy="259045"/>
    <xdr:sp macro="" textlink="">
      <xdr:nvSpPr>
        <xdr:cNvPr id="700" name="n_1mainValue【庁舎】&#10;有形固定資産減価償却率">
          <a:extLst>
            <a:ext uri="{FF2B5EF4-FFF2-40B4-BE49-F238E27FC236}">
              <a16:creationId xmlns:a16="http://schemas.microsoft.com/office/drawing/2014/main" id="{9E0A2344-8F43-4697-894B-8EB91F281C0A}"/>
            </a:ext>
          </a:extLst>
        </xdr:cNvPr>
        <xdr:cNvSpPr txBox="1"/>
      </xdr:nvSpPr>
      <xdr:spPr>
        <a:xfrm>
          <a:off x="145040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46282</xdr:rowOff>
    </xdr:from>
    <xdr:ext cx="405111" cy="259045"/>
    <xdr:sp macro="" textlink="">
      <xdr:nvSpPr>
        <xdr:cNvPr id="701" name="n_2mainValue【庁舎】&#10;有形固定資産減価償却率">
          <a:extLst>
            <a:ext uri="{FF2B5EF4-FFF2-40B4-BE49-F238E27FC236}">
              <a16:creationId xmlns:a16="http://schemas.microsoft.com/office/drawing/2014/main" id="{C6963129-EA3B-4CC0-98F6-1E250C2FBAD1}"/>
            </a:ext>
          </a:extLst>
        </xdr:cNvPr>
        <xdr:cNvSpPr txBox="1"/>
      </xdr:nvSpPr>
      <xdr:spPr>
        <a:xfrm>
          <a:off x="13675369"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02" name="n_3mainValue【庁舎】&#10;有形固定資産減価償却率">
          <a:extLst>
            <a:ext uri="{FF2B5EF4-FFF2-40B4-BE49-F238E27FC236}">
              <a16:creationId xmlns:a16="http://schemas.microsoft.com/office/drawing/2014/main" id="{CD95DE23-9219-403C-A7C9-689B6BEFFBA5}"/>
            </a:ext>
          </a:extLst>
        </xdr:cNvPr>
        <xdr:cNvSpPr txBox="1"/>
      </xdr:nvSpPr>
      <xdr:spPr>
        <a:xfrm>
          <a:off x="1283399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703" name="n_4mainValue【庁舎】&#10;有形固定資産減価償却率">
          <a:extLst>
            <a:ext uri="{FF2B5EF4-FFF2-40B4-BE49-F238E27FC236}">
              <a16:creationId xmlns:a16="http://schemas.microsoft.com/office/drawing/2014/main" id="{6291334F-BC18-4A65-8016-5539554A6E88}"/>
            </a:ext>
          </a:extLst>
        </xdr:cNvPr>
        <xdr:cNvSpPr txBox="1"/>
      </xdr:nvSpPr>
      <xdr:spPr>
        <a:xfrm>
          <a:off x="1198309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B5558792-ADAF-47DE-8C83-BB950BC0AD08}"/>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2B5E0809-B739-4789-AB25-DAD598C3ACDA}"/>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828B402B-7A50-4948-A4C7-EB247587F5CA}"/>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BBCB346D-F841-4D76-AAB2-E63581590834}"/>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D1ED8AD2-C9EF-416A-80E1-B06E7BF5B415}"/>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8B2B93BD-EE5D-4FCA-9E81-B4E43082F436}"/>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E88C5D88-C546-4A26-813C-894841AFABFA}"/>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476CA0EB-571A-4243-A741-5875EE158573}"/>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ED04C281-33A3-4804-9E1D-8EE56681DCAD}"/>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44851518-494F-4020-807B-7FC1F5477432}"/>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41A0B265-06DF-49B9-AED5-33919298E428}"/>
            </a:ext>
          </a:extLst>
        </xdr:cNvPr>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68FE2F10-7F00-4442-BFD2-4FD9EF712EBF}"/>
            </a:ext>
          </a:extLst>
        </xdr:cNvPr>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15962E96-7C19-481E-82EF-F8864400625A}"/>
            </a:ext>
          </a:extLst>
        </xdr:cNvPr>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9DA03D5-0978-482A-ADB0-AC0DA0184E85}"/>
            </a:ext>
          </a:extLst>
        </xdr:cNvPr>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F5C310CF-6138-412B-8EBA-82C34171D84C}"/>
            </a:ext>
          </a:extLst>
        </xdr:cNvPr>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3526665F-BB78-4DFE-AD21-E2E90F19D471}"/>
            </a:ext>
          </a:extLst>
        </xdr:cNvPr>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620EC419-1194-4906-837A-6B6236C1F8C8}"/>
            </a:ext>
          </a:extLst>
        </xdr:cNvPr>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91B65842-24B8-4EE8-B58F-814BCD3031E3}"/>
            </a:ext>
          </a:extLst>
        </xdr:cNvPr>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53F2E833-8978-42B8-9E63-1F947A00ECB1}"/>
            </a:ext>
          </a:extLst>
        </xdr:cNvPr>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F4682B23-B466-4DB3-9F76-B35626558C96}"/>
            </a:ext>
          </a:extLst>
        </xdr:cNvPr>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9D0AC005-736F-4551-AC23-79ED57C25BC1}"/>
            </a:ext>
          </a:extLst>
        </xdr:cNvPr>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1BD31C3F-3776-4D21-A95C-116311663296}"/>
            </a:ext>
          </a:extLst>
        </xdr:cNvPr>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03042E9-BC29-4954-8A5E-1E5A50216B00}"/>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335D097-AE50-4897-87A3-D3C56E3714E2}"/>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B666FB39-4373-4E49-9574-F15D570437B6}"/>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29" name="直線コネクタ 728">
          <a:extLst>
            <a:ext uri="{FF2B5EF4-FFF2-40B4-BE49-F238E27FC236}">
              <a16:creationId xmlns:a16="http://schemas.microsoft.com/office/drawing/2014/main" id="{631E51D0-B1D4-4290-860F-A2AFA3023C42}"/>
            </a:ext>
          </a:extLst>
        </xdr:cNvPr>
        <xdr:cNvCxnSpPr/>
      </xdr:nvCxnSpPr>
      <xdr:spPr>
        <a:xfrm flipV="1">
          <a:off x="210559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30" name="【庁舎】&#10;一人当たり面積最小値テキスト">
          <a:extLst>
            <a:ext uri="{FF2B5EF4-FFF2-40B4-BE49-F238E27FC236}">
              <a16:creationId xmlns:a16="http://schemas.microsoft.com/office/drawing/2014/main" id="{52D5AB4A-BE5E-4346-9C3F-32F58D2A2545}"/>
            </a:ext>
          </a:extLst>
        </xdr:cNvPr>
        <xdr:cNvSpPr txBox="1"/>
      </xdr:nvSpPr>
      <xdr:spPr>
        <a:xfrm>
          <a:off x="210947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31" name="直線コネクタ 730">
          <a:extLst>
            <a:ext uri="{FF2B5EF4-FFF2-40B4-BE49-F238E27FC236}">
              <a16:creationId xmlns:a16="http://schemas.microsoft.com/office/drawing/2014/main" id="{C729EAAB-D0E1-4895-933D-860C7F5F613B}"/>
            </a:ext>
          </a:extLst>
        </xdr:cNvPr>
        <xdr:cNvCxnSpPr/>
      </xdr:nvCxnSpPr>
      <xdr:spPr>
        <a:xfrm>
          <a:off x="20977225" y="185062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32" name="【庁舎】&#10;一人当たり面積最大値テキスト">
          <a:extLst>
            <a:ext uri="{FF2B5EF4-FFF2-40B4-BE49-F238E27FC236}">
              <a16:creationId xmlns:a16="http://schemas.microsoft.com/office/drawing/2014/main" id="{CDFF8A02-87C0-4D42-8BF0-2E15BD9ECF83}"/>
            </a:ext>
          </a:extLst>
        </xdr:cNvPr>
        <xdr:cNvSpPr txBox="1"/>
      </xdr:nvSpPr>
      <xdr:spPr>
        <a:xfrm>
          <a:off x="210947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33" name="直線コネクタ 732">
          <a:extLst>
            <a:ext uri="{FF2B5EF4-FFF2-40B4-BE49-F238E27FC236}">
              <a16:creationId xmlns:a16="http://schemas.microsoft.com/office/drawing/2014/main" id="{CEFA8EC2-48F5-44A8-9DD5-7DA4D0DB0E9B}"/>
            </a:ext>
          </a:extLst>
        </xdr:cNvPr>
        <xdr:cNvCxnSpPr/>
      </xdr:nvCxnSpPr>
      <xdr:spPr>
        <a:xfrm>
          <a:off x="20977225" y="171183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34" name="【庁舎】&#10;一人当たり面積平均値テキスト">
          <a:extLst>
            <a:ext uri="{FF2B5EF4-FFF2-40B4-BE49-F238E27FC236}">
              <a16:creationId xmlns:a16="http://schemas.microsoft.com/office/drawing/2014/main" id="{EE6339F7-D622-483C-8AE1-263760E3B8DF}"/>
            </a:ext>
          </a:extLst>
        </xdr:cNvPr>
        <xdr:cNvSpPr txBox="1"/>
      </xdr:nvSpPr>
      <xdr:spPr>
        <a:xfrm>
          <a:off x="210947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35" name="フローチャート: 判断 734">
          <a:extLst>
            <a:ext uri="{FF2B5EF4-FFF2-40B4-BE49-F238E27FC236}">
              <a16:creationId xmlns:a16="http://schemas.microsoft.com/office/drawing/2014/main" id="{1791463F-6810-4FE7-88AA-90E7CCA18332}"/>
            </a:ext>
          </a:extLst>
        </xdr:cNvPr>
        <xdr:cNvSpPr/>
      </xdr:nvSpPr>
      <xdr:spPr>
        <a:xfrm>
          <a:off x="210058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36" name="フローチャート: 判断 735">
          <a:extLst>
            <a:ext uri="{FF2B5EF4-FFF2-40B4-BE49-F238E27FC236}">
              <a16:creationId xmlns:a16="http://schemas.microsoft.com/office/drawing/2014/main" id="{D3085BD1-1A1B-442D-A774-311669039094}"/>
            </a:ext>
          </a:extLst>
        </xdr:cNvPr>
        <xdr:cNvSpPr/>
      </xdr:nvSpPr>
      <xdr:spPr>
        <a:xfrm>
          <a:off x="20215225" y="181239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37" name="フローチャート: 判断 736">
          <a:extLst>
            <a:ext uri="{FF2B5EF4-FFF2-40B4-BE49-F238E27FC236}">
              <a16:creationId xmlns:a16="http://schemas.microsoft.com/office/drawing/2014/main" id="{B5144CA9-88D9-414A-B9BE-2D9E927BD0CA}"/>
            </a:ext>
          </a:extLst>
        </xdr:cNvPr>
        <xdr:cNvSpPr/>
      </xdr:nvSpPr>
      <xdr:spPr>
        <a:xfrm>
          <a:off x="19364325"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38" name="フローチャート: 判断 737">
          <a:extLst>
            <a:ext uri="{FF2B5EF4-FFF2-40B4-BE49-F238E27FC236}">
              <a16:creationId xmlns:a16="http://schemas.microsoft.com/office/drawing/2014/main" id="{50651EC2-9D1A-4893-A1BA-9AA8FE480029}"/>
            </a:ext>
          </a:extLst>
        </xdr:cNvPr>
        <xdr:cNvSpPr/>
      </xdr:nvSpPr>
      <xdr:spPr>
        <a:xfrm>
          <a:off x="1852295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39" name="フローチャート: 判断 738">
          <a:extLst>
            <a:ext uri="{FF2B5EF4-FFF2-40B4-BE49-F238E27FC236}">
              <a16:creationId xmlns:a16="http://schemas.microsoft.com/office/drawing/2014/main" id="{C36CE74C-82AA-46D9-957F-A008C5F191EC}"/>
            </a:ext>
          </a:extLst>
        </xdr:cNvPr>
        <xdr:cNvSpPr/>
      </xdr:nvSpPr>
      <xdr:spPr>
        <a:xfrm>
          <a:off x="17681575" y="181272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13A5AFF-8ABB-41AC-9F84-6A055014B3A7}"/>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B79B471-9DA5-4E44-8604-79E3BFA5151D}"/>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9E78B0A-C080-4CF5-8F19-BB5D919C77A8}"/>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48F4A44-8EF6-4463-BB46-AD22EC14B545}"/>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EA78350-3002-44A6-BADE-DBCF0A1B2903}"/>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745" name="楕円 744">
          <a:extLst>
            <a:ext uri="{FF2B5EF4-FFF2-40B4-BE49-F238E27FC236}">
              <a16:creationId xmlns:a16="http://schemas.microsoft.com/office/drawing/2014/main" id="{4D2B9E51-1DF6-474D-805B-3A3437449796}"/>
            </a:ext>
          </a:extLst>
        </xdr:cNvPr>
        <xdr:cNvSpPr/>
      </xdr:nvSpPr>
      <xdr:spPr>
        <a:xfrm>
          <a:off x="210058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111596</xdr:rowOff>
    </xdr:from>
    <xdr:ext cx="469744" cy="259045"/>
    <xdr:sp macro="" textlink="">
      <xdr:nvSpPr>
        <xdr:cNvPr id="746" name="【庁舎】&#10;一人当たり面積該当値テキスト">
          <a:extLst>
            <a:ext uri="{FF2B5EF4-FFF2-40B4-BE49-F238E27FC236}">
              <a16:creationId xmlns:a16="http://schemas.microsoft.com/office/drawing/2014/main" id="{7A6853FE-874A-42BB-9780-96C2FEEB770D}"/>
            </a:ext>
          </a:extLst>
        </xdr:cNvPr>
        <xdr:cNvSpPr txBox="1"/>
      </xdr:nvSpPr>
      <xdr:spPr>
        <a:xfrm>
          <a:off x="21094700" y="181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23768</xdr:rowOff>
    </xdr:from>
    <xdr:to>
      <xdr:col>112</xdr:col>
      <xdr:colOff>38100</xdr:colOff>
      <xdr:row>106</xdr:row>
      <xdr:rowOff>125368</xdr:rowOff>
    </xdr:to>
    <xdr:sp macro="" textlink="">
      <xdr:nvSpPr>
        <xdr:cNvPr id="747" name="楕円 746">
          <a:extLst>
            <a:ext uri="{FF2B5EF4-FFF2-40B4-BE49-F238E27FC236}">
              <a16:creationId xmlns:a16="http://schemas.microsoft.com/office/drawing/2014/main" id="{8108DBA2-F6A9-4EDE-A258-C9D8277E9FCF}"/>
            </a:ext>
          </a:extLst>
        </xdr:cNvPr>
        <xdr:cNvSpPr/>
      </xdr:nvSpPr>
      <xdr:spPr>
        <a:xfrm>
          <a:off x="20215225" y="1819746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106</xdr:row>
      <xdr:rowOff>74568</xdr:rowOff>
    </xdr:to>
    <xdr:cxnSp macro="">
      <xdr:nvCxnSpPr>
        <xdr:cNvPr id="748" name="直線コネクタ 747">
          <a:extLst>
            <a:ext uri="{FF2B5EF4-FFF2-40B4-BE49-F238E27FC236}">
              <a16:creationId xmlns:a16="http://schemas.microsoft.com/office/drawing/2014/main" id="{59286245-45B3-4F15-AC56-367B17AA71C4}"/>
            </a:ext>
          </a:extLst>
        </xdr:cNvPr>
        <xdr:cNvCxnSpPr/>
      </xdr:nvCxnSpPr>
      <xdr:spPr>
        <a:xfrm flipV="1">
          <a:off x="20266025" y="18186219"/>
          <a:ext cx="790575"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49" name="楕円 748">
          <a:extLst>
            <a:ext uri="{FF2B5EF4-FFF2-40B4-BE49-F238E27FC236}">
              <a16:creationId xmlns:a16="http://schemas.microsoft.com/office/drawing/2014/main" id="{5AD17765-83C3-4918-88B0-F00362441E62}"/>
            </a:ext>
          </a:extLst>
        </xdr:cNvPr>
        <xdr:cNvSpPr/>
      </xdr:nvSpPr>
      <xdr:spPr>
        <a:xfrm>
          <a:off x="19364325"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74568</xdr:rowOff>
    </xdr:from>
    <xdr:to>
      <xdr:col>111</xdr:col>
      <xdr:colOff>177800</xdr:colOff>
      <xdr:row>106</xdr:row>
      <xdr:rowOff>79466</xdr:rowOff>
    </xdr:to>
    <xdr:cxnSp macro="">
      <xdr:nvCxnSpPr>
        <xdr:cNvPr id="750" name="直線コネクタ 749">
          <a:extLst>
            <a:ext uri="{FF2B5EF4-FFF2-40B4-BE49-F238E27FC236}">
              <a16:creationId xmlns:a16="http://schemas.microsoft.com/office/drawing/2014/main" id="{B8FBF85E-62C1-4AAC-A239-08680968BDF9}"/>
            </a:ext>
          </a:extLst>
        </xdr:cNvPr>
        <xdr:cNvCxnSpPr/>
      </xdr:nvCxnSpPr>
      <xdr:spPr>
        <a:xfrm flipV="1">
          <a:off x="19415125" y="18248268"/>
          <a:ext cx="8509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33564</xdr:rowOff>
    </xdr:from>
    <xdr:to>
      <xdr:col>102</xdr:col>
      <xdr:colOff>165100</xdr:colOff>
      <xdr:row>106</xdr:row>
      <xdr:rowOff>135164</xdr:rowOff>
    </xdr:to>
    <xdr:sp macro="" textlink="">
      <xdr:nvSpPr>
        <xdr:cNvPr id="751" name="楕円 750">
          <a:extLst>
            <a:ext uri="{FF2B5EF4-FFF2-40B4-BE49-F238E27FC236}">
              <a16:creationId xmlns:a16="http://schemas.microsoft.com/office/drawing/2014/main" id="{8ABF8B46-5115-4931-B430-321A507EC1EA}"/>
            </a:ext>
          </a:extLst>
        </xdr:cNvPr>
        <xdr:cNvSpPr/>
      </xdr:nvSpPr>
      <xdr:spPr>
        <a:xfrm>
          <a:off x="1852295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79466</xdr:rowOff>
    </xdr:from>
    <xdr:to>
      <xdr:col>107</xdr:col>
      <xdr:colOff>50800</xdr:colOff>
      <xdr:row>106</xdr:row>
      <xdr:rowOff>84364</xdr:rowOff>
    </xdr:to>
    <xdr:cxnSp macro="">
      <xdr:nvCxnSpPr>
        <xdr:cNvPr id="752" name="直線コネクタ 751">
          <a:extLst>
            <a:ext uri="{FF2B5EF4-FFF2-40B4-BE49-F238E27FC236}">
              <a16:creationId xmlns:a16="http://schemas.microsoft.com/office/drawing/2014/main" id="{0EB7D175-1159-4FE4-8C23-2378979C2637}"/>
            </a:ext>
          </a:extLst>
        </xdr:cNvPr>
        <xdr:cNvCxnSpPr/>
      </xdr:nvCxnSpPr>
      <xdr:spPr>
        <a:xfrm flipV="1">
          <a:off x="18573750" y="18253166"/>
          <a:ext cx="8413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35198</xdr:rowOff>
    </xdr:from>
    <xdr:to>
      <xdr:col>98</xdr:col>
      <xdr:colOff>38100</xdr:colOff>
      <xdr:row>106</xdr:row>
      <xdr:rowOff>136798</xdr:rowOff>
    </xdr:to>
    <xdr:sp macro="" textlink="">
      <xdr:nvSpPr>
        <xdr:cNvPr id="753" name="楕円 752">
          <a:extLst>
            <a:ext uri="{FF2B5EF4-FFF2-40B4-BE49-F238E27FC236}">
              <a16:creationId xmlns:a16="http://schemas.microsoft.com/office/drawing/2014/main" id="{38E60973-D409-4C80-A178-DE0AEE0248A9}"/>
            </a:ext>
          </a:extLst>
        </xdr:cNvPr>
        <xdr:cNvSpPr/>
      </xdr:nvSpPr>
      <xdr:spPr>
        <a:xfrm>
          <a:off x="17681575" y="1820889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84364</xdr:rowOff>
    </xdr:from>
    <xdr:to>
      <xdr:col>102</xdr:col>
      <xdr:colOff>114300</xdr:colOff>
      <xdr:row>106</xdr:row>
      <xdr:rowOff>85998</xdr:rowOff>
    </xdr:to>
    <xdr:cxnSp macro="">
      <xdr:nvCxnSpPr>
        <xdr:cNvPr id="754" name="直線コネクタ 753">
          <a:extLst>
            <a:ext uri="{FF2B5EF4-FFF2-40B4-BE49-F238E27FC236}">
              <a16:creationId xmlns:a16="http://schemas.microsoft.com/office/drawing/2014/main" id="{CA498C98-4C14-4E70-A702-56B7EC4B5B90}"/>
            </a:ext>
          </a:extLst>
        </xdr:cNvPr>
        <xdr:cNvCxnSpPr/>
      </xdr:nvCxnSpPr>
      <xdr:spPr>
        <a:xfrm flipV="1">
          <a:off x="17732375" y="18258064"/>
          <a:ext cx="84137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755" name="n_1aveValue【庁舎】&#10;一人当たり面積">
          <a:extLst>
            <a:ext uri="{FF2B5EF4-FFF2-40B4-BE49-F238E27FC236}">
              <a16:creationId xmlns:a16="http://schemas.microsoft.com/office/drawing/2014/main" id="{D8C9034D-B261-4870-B5F4-DE453676391B}"/>
            </a:ext>
          </a:extLst>
        </xdr:cNvPr>
        <xdr:cNvSpPr txBox="1"/>
      </xdr:nvSpPr>
      <xdr:spPr>
        <a:xfrm>
          <a:off x="2002797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756" name="n_2aveValue【庁舎】&#10;一人当たり面積">
          <a:extLst>
            <a:ext uri="{FF2B5EF4-FFF2-40B4-BE49-F238E27FC236}">
              <a16:creationId xmlns:a16="http://schemas.microsoft.com/office/drawing/2014/main" id="{D67D34AD-FF13-4790-B0BB-05B5EFD0123D}"/>
            </a:ext>
          </a:extLst>
        </xdr:cNvPr>
        <xdr:cNvSpPr txBox="1"/>
      </xdr:nvSpPr>
      <xdr:spPr>
        <a:xfrm>
          <a:off x="1918977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57" name="n_3aveValue【庁舎】&#10;一人当たり面積">
          <a:extLst>
            <a:ext uri="{FF2B5EF4-FFF2-40B4-BE49-F238E27FC236}">
              <a16:creationId xmlns:a16="http://schemas.microsoft.com/office/drawing/2014/main" id="{478AC3A6-CEA5-48C1-ADB7-40F10CDF0D82}"/>
            </a:ext>
          </a:extLst>
        </xdr:cNvPr>
        <xdr:cNvSpPr txBox="1"/>
      </xdr:nvSpPr>
      <xdr:spPr>
        <a:xfrm>
          <a:off x="18348402"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758" name="n_4aveValue【庁舎】&#10;一人当たり面積">
          <a:extLst>
            <a:ext uri="{FF2B5EF4-FFF2-40B4-BE49-F238E27FC236}">
              <a16:creationId xmlns:a16="http://schemas.microsoft.com/office/drawing/2014/main" id="{DEBA0077-7BF3-4CB8-8F6D-A25EABF237BF}"/>
            </a:ext>
          </a:extLst>
        </xdr:cNvPr>
        <xdr:cNvSpPr txBox="1"/>
      </xdr:nvSpPr>
      <xdr:spPr>
        <a:xfrm>
          <a:off x="175070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116495</xdr:rowOff>
    </xdr:from>
    <xdr:ext cx="469744" cy="259045"/>
    <xdr:sp macro="" textlink="">
      <xdr:nvSpPr>
        <xdr:cNvPr id="759" name="n_1mainValue【庁舎】&#10;一人当たり面積">
          <a:extLst>
            <a:ext uri="{FF2B5EF4-FFF2-40B4-BE49-F238E27FC236}">
              <a16:creationId xmlns:a16="http://schemas.microsoft.com/office/drawing/2014/main" id="{AF8F4818-0149-452F-9A04-7ED6593689DE}"/>
            </a:ext>
          </a:extLst>
        </xdr:cNvPr>
        <xdr:cNvSpPr txBox="1"/>
      </xdr:nvSpPr>
      <xdr:spPr>
        <a:xfrm>
          <a:off x="20027977"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760" name="n_2mainValue【庁舎】&#10;一人当たり面積">
          <a:extLst>
            <a:ext uri="{FF2B5EF4-FFF2-40B4-BE49-F238E27FC236}">
              <a16:creationId xmlns:a16="http://schemas.microsoft.com/office/drawing/2014/main" id="{66BDA1CD-E6D7-42C8-B768-C35343E6B70C}"/>
            </a:ext>
          </a:extLst>
        </xdr:cNvPr>
        <xdr:cNvSpPr txBox="1"/>
      </xdr:nvSpPr>
      <xdr:spPr>
        <a:xfrm>
          <a:off x="1918977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126291</xdr:rowOff>
    </xdr:from>
    <xdr:ext cx="469744" cy="259045"/>
    <xdr:sp macro="" textlink="">
      <xdr:nvSpPr>
        <xdr:cNvPr id="761" name="n_3mainValue【庁舎】&#10;一人当たり面積">
          <a:extLst>
            <a:ext uri="{FF2B5EF4-FFF2-40B4-BE49-F238E27FC236}">
              <a16:creationId xmlns:a16="http://schemas.microsoft.com/office/drawing/2014/main" id="{7D09ADD2-765C-4C78-8382-5465AA9EA388}"/>
            </a:ext>
          </a:extLst>
        </xdr:cNvPr>
        <xdr:cNvSpPr txBox="1"/>
      </xdr:nvSpPr>
      <xdr:spPr>
        <a:xfrm>
          <a:off x="18348402" y="182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127925</xdr:rowOff>
    </xdr:from>
    <xdr:ext cx="469744" cy="259045"/>
    <xdr:sp macro="" textlink="">
      <xdr:nvSpPr>
        <xdr:cNvPr id="762" name="n_4mainValue【庁舎】&#10;一人当たり面積">
          <a:extLst>
            <a:ext uri="{FF2B5EF4-FFF2-40B4-BE49-F238E27FC236}">
              <a16:creationId xmlns:a16="http://schemas.microsoft.com/office/drawing/2014/main" id="{E40B9E41-FE95-478D-83D5-1D0DD62BFDCB}"/>
            </a:ext>
          </a:extLst>
        </xdr:cNvPr>
        <xdr:cNvSpPr txBox="1"/>
      </xdr:nvSpPr>
      <xdr:spPr>
        <a:xfrm>
          <a:off x="175070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D60ABAFA-6E42-4E51-AAAA-57CAAF73E565}"/>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4525CDA3-64DE-40B3-BAAC-EEB9FCB5DA64}"/>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BF02AB50-C453-44F2-858E-EA768184991D}"/>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類似団体の有形固定資産減価償却率と比較して特に体育館・プールと福祉施設、一般廃棄物処理施設は高く、消防施設が低い数値となっている。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体育館・プールについては、サッカースタジアム建設により令和３年度に数値が大きく低下したが、今後はプールや体育館を計画に基づき用途廃止や更新を行っていく必要がある。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福祉施設については、１施設のみであるが老朽化に応じ複合化も視野にいれた対応が必要。一般廃棄物処理施設については一部事務組合分もあるため関係市町村とともに施設の維持に努めていく。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消防施設については随時、建替え更新を適正に行っていく必要がある。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市民会館や庁舎については多くの町民が集まる集会施設であるとともに災害時の避難所施設でもあるが、建築から約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年程経つことから今後優先的に更新を行う必要がある。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最後に庁舎については、防災備蓄倉庫の新設により前年度と比較し数値が低下し、類似団体より若干低い数値となった。今後も老朽化に対応した適切な維持管理が行っていく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DEE1F21-3911-4129-B648-D0A90DF173C0}"/>
            </a:ext>
          </a:extLst>
        </xdr:cNvPr>
        <xdr:cNvSpPr/>
      </xdr:nvSpPr>
      <xdr:spPr>
        <a:xfrm>
          <a:off x="739140" y="426720"/>
          <a:ext cx="129266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15BD5A9-7D88-4C58-8DEA-98AECBDC78C3}"/>
            </a:ext>
          </a:extLst>
        </xdr:cNvPr>
        <xdr:cNvSpPr/>
      </xdr:nvSpPr>
      <xdr:spPr>
        <a:xfrm>
          <a:off x="20558760" y="415925"/>
          <a:ext cx="4004945" cy="5702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0A8E1F6-DC09-4855-AD92-FFC92600FDAE}"/>
            </a:ext>
          </a:extLst>
        </xdr:cNvPr>
        <xdr:cNvSpPr/>
      </xdr:nvSpPr>
      <xdr:spPr>
        <a:xfrm>
          <a:off x="20586065" y="437515"/>
          <a:ext cx="3954780" cy="5194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170BC3B-CC22-4B0D-B339-BA49B7A15ED1}"/>
            </a:ext>
          </a:extLst>
        </xdr:cNvPr>
        <xdr:cNvSpPr/>
      </xdr:nvSpPr>
      <xdr:spPr>
        <a:xfrm>
          <a:off x="20607655" y="464820"/>
          <a:ext cx="3901440" cy="4724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C987185-38D3-4516-8D9D-496AD63A6E7B}"/>
            </a:ext>
          </a:extLst>
        </xdr:cNvPr>
        <xdr:cNvSpPr/>
      </xdr:nvSpPr>
      <xdr:spPr>
        <a:xfrm>
          <a:off x="17713325" y="415925"/>
          <a:ext cx="2708275" cy="5702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CC4ED3A-5394-475B-A135-114F9BC41E64}"/>
            </a:ext>
          </a:extLst>
        </xdr:cNvPr>
        <xdr:cNvSpPr/>
      </xdr:nvSpPr>
      <xdr:spPr>
        <a:xfrm>
          <a:off x="17742535" y="437515"/>
          <a:ext cx="2663825" cy="5194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BC7C165-1672-4EF0-85D2-36E13FA32738}"/>
            </a:ext>
          </a:extLst>
        </xdr:cNvPr>
        <xdr:cNvSpPr/>
      </xdr:nvSpPr>
      <xdr:spPr>
        <a:xfrm>
          <a:off x="17769840" y="464820"/>
          <a:ext cx="2602865" cy="4724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8647C23-9818-46A4-B134-1BED4635B299}"/>
            </a:ext>
          </a:extLst>
        </xdr:cNvPr>
        <xdr:cNvSpPr/>
      </xdr:nvSpPr>
      <xdr:spPr>
        <a:xfrm>
          <a:off x="835025" y="1231265"/>
          <a:ext cx="9832975" cy="17970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47B5C83-BA65-4C96-85F9-70CB8CA25B04}"/>
            </a:ext>
          </a:extLst>
        </xdr:cNvPr>
        <xdr:cNvSpPr/>
      </xdr:nvSpPr>
      <xdr:spPr>
        <a:xfrm>
          <a:off x="967740" y="1264920"/>
          <a:ext cx="142176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11C67FB-5301-42C6-A7D0-0A0CBAA920B8}"/>
            </a:ext>
          </a:extLst>
        </xdr:cNvPr>
        <xdr:cNvSpPr/>
      </xdr:nvSpPr>
      <xdr:spPr>
        <a:xfrm>
          <a:off x="2324100" y="1264920"/>
          <a:ext cx="129095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FB99FC6-3313-4E88-8434-882EAAFC4B8A}"/>
            </a:ext>
          </a:extLst>
        </xdr:cNvPr>
        <xdr:cNvSpPr/>
      </xdr:nvSpPr>
      <xdr:spPr>
        <a:xfrm>
          <a:off x="3688080" y="1264920"/>
          <a:ext cx="154686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FAD845D-07D5-4CBE-A033-4F73C1B48692}"/>
            </a:ext>
          </a:extLst>
        </xdr:cNvPr>
        <xdr:cNvSpPr/>
      </xdr:nvSpPr>
      <xdr:spPr>
        <a:xfrm>
          <a:off x="5234940" y="1287780"/>
          <a:ext cx="2068195"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35729D6-0E41-4EA5-8048-2E9DFFED2737}"/>
            </a:ext>
          </a:extLst>
        </xdr:cNvPr>
        <xdr:cNvSpPr/>
      </xdr:nvSpPr>
      <xdr:spPr>
        <a:xfrm>
          <a:off x="7303135" y="1287780"/>
          <a:ext cx="1296670"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6BDA06C-3D2A-4AE5-9A66-34CD14B165EE}"/>
            </a:ext>
          </a:extLst>
        </xdr:cNvPr>
        <xdr:cNvSpPr/>
      </xdr:nvSpPr>
      <xdr:spPr>
        <a:xfrm>
          <a:off x="8659495" y="1287780"/>
          <a:ext cx="652145"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176C8DA-6A62-4A0C-85CF-A39FA2E265C2}"/>
            </a:ext>
          </a:extLst>
        </xdr:cNvPr>
        <xdr:cNvSpPr/>
      </xdr:nvSpPr>
      <xdr:spPr>
        <a:xfrm>
          <a:off x="5234940" y="2141220"/>
          <a:ext cx="206819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5F0C594-48A5-457B-B6EC-E029B3ECBFBE}"/>
            </a:ext>
          </a:extLst>
        </xdr:cNvPr>
        <xdr:cNvSpPr/>
      </xdr:nvSpPr>
      <xdr:spPr>
        <a:xfrm>
          <a:off x="7368540" y="2141220"/>
          <a:ext cx="348996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AAF3EEC-A996-454D-A9D0-33FACC731EB2}"/>
            </a:ext>
          </a:extLst>
        </xdr:cNvPr>
        <xdr:cNvSpPr/>
      </xdr:nvSpPr>
      <xdr:spPr>
        <a:xfrm>
          <a:off x="10915015" y="1231265"/>
          <a:ext cx="1459865" cy="11658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3AD81D1-D2A9-4F1E-BD50-4AAC28E2D79C}"/>
            </a:ext>
          </a:extLst>
        </xdr:cNvPr>
        <xdr:cNvSpPr/>
      </xdr:nvSpPr>
      <xdr:spPr>
        <a:xfrm>
          <a:off x="11155680" y="1298575"/>
          <a:ext cx="129095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86C500E-43BC-43F5-9A02-242260F6E8D2}"/>
            </a:ext>
          </a:extLst>
        </xdr:cNvPr>
        <xdr:cNvSpPr/>
      </xdr:nvSpPr>
      <xdr:spPr>
        <a:xfrm>
          <a:off x="11155680" y="156527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FE25465-E93F-4B50-A3F8-9181F38F1340}"/>
            </a:ext>
          </a:extLst>
        </xdr:cNvPr>
        <xdr:cNvSpPr/>
      </xdr:nvSpPr>
      <xdr:spPr>
        <a:xfrm>
          <a:off x="11155680" y="1905000"/>
          <a:ext cx="129095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2FA70AB-5498-4958-B9FB-0C2DBFEC2237}"/>
            </a:ext>
          </a:extLst>
        </xdr:cNvPr>
        <xdr:cNvCxnSpPr/>
      </xdr:nvCxnSpPr>
      <xdr:spPr>
        <a:xfrm>
          <a:off x="10991215" y="1383665"/>
          <a:ext cx="1752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5CC8EFB-303E-4C36-9630-07CC01B77691}"/>
            </a:ext>
          </a:extLst>
        </xdr:cNvPr>
        <xdr:cNvCxnSpPr/>
      </xdr:nvCxnSpPr>
      <xdr:spPr>
        <a:xfrm>
          <a:off x="11071860" y="1877695"/>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E065403-84B9-49E3-8DC2-869B2AA75E76}"/>
            </a:ext>
          </a:extLst>
        </xdr:cNvPr>
        <xdr:cNvCxnSpPr/>
      </xdr:nvCxnSpPr>
      <xdr:spPr>
        <a:xfrm>
          <a:off x="10991215" y="1877695"/>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825740B-3397-4081-9F1B-BF6AC03675CB}"/>
            </a:ext>
          </a:extLst>
        </xdr:cNvPr>
        <xdr:cNvCxnSpPr/>
      </xdr:nvCxnSpPr>
      <xdr:spPr>
        <a:xfrm flipV="1">
          <a:off x="11071860" y="2129155"/>
          <a:ext cx="0" cy="13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6324317-5F11-4DEE-B241-A93114E8D67A}"/>
            </a:ext>
          </a:extLst>
        </xdr:cNvPr>
        <xdr:cNvCxnSpPr/>
      </xdr:nvCxnSpPr>
      <xdr:spPr>
        <a:xfrm>
          <a:off x="10991215" y="2266315"/>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2CD066F-3860-4872-AE01-1243BC938C3B}"/>
            </a:ext>
          </a:extLst>
        </xdr:cNvPr>
        <xdr:cNvSpPr/>
      </xdr:nvSpPr>
      <xdr:spPr>
        <a:xfrm>
          <a:off x="11026140" y="13366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41EECE0-49C4-49EA-9A59-5C0E89143188}"/>
            </a:ext>
          </a:extLst>
        </xdr:cNvPr>
        <xdr:cNvSpPr/>
      </xdr:nvSpPr>
      <xdr:spPr>
        <a:xfrm>
          <a:off x="11026140" y="16109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1EB63EC-7914-48F4-BD28-FA78EEA92D6B}"/>
            </a:ext>
          </a:extLst>
        </xdr:cNvPr>
        <xdr:cNvSpPr txBox="1"/>
      </xdr:nvSpPr>
      <xdr:spPr>
        <a:xfrm>
          <a:off x="777240" y="307848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77EA4BB-D9A1-4AA1-9B2C-422BCB182D74}"/>
            </a:ext>
          </a:extLst>
        </xdr:cNvPr>
        <xdr:cNvSpPr txBox="1"/>
      </xdr:nvSpPr>
      <xdr:spPr>
        <a:xfrm>
          <a:off x="777240" y="333438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56103DF-1B99-4CF2-93E2-D9EE3F377B0E}"/>
            </a:ext>
          </a:extLst>
        </xdr:cNvPr>
        <xdr:cNvSpPr txBox="1"/>
      </xdr:nvSpPr>
      <xdr:spPr>
        <a:xfrm>
          <a:off x="777240" y="359219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25716A1-CB93-46A3-987F-44E85D6FCBD0}"/>
            </a:ext>
          </a:extLst>
        </xdr:cNvPr>
        <xdr:cNvSpPr txBox="1"/>
      </xdr:nvSpPr>
      <xdr:spPr>
        <a:xfrm>
          <a:off x="777240" y="385572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C718F57-86D1-4FEB-AAC3-73C4400CE45F}"/>
            </a:ext>
          </a:extLst>
        </xdr:cNvPr>
        <xdr:cNvSpPr txBox="1"/>
      </xdr:nvSpPr>
      <xdr:spPr>
        <a:xfrm>
          <a:off x="777240" y="411162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85628F2-6F8F-47B9-B878-8C524B064A1B}"/>
            </a:ext>
          </a:extLst>
        </xdr:cNvPr>
        <xdr:cNvSpPr txBox="1"/>
      </xdr:nvSpPr>
      <xdr:spPr>
        <a:xfrm>
          <a:off x="777240" y="436943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8D5ED3A-9068-4EE1-9788-DA94AA15F88A}"/>
            </a:ext>
          </a:extLst>
        </xdr:cNvPr>
        <xdr:cNvSpPr txBox="1"/>
      </xdr:nvSpPr>
      <xdr:spPr>
        <a:xfrm>
          <a:off x="777240" y="46329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35F5896-6267-41CC-AD4E-C87EA8E030CC}"/>
            </a:ext>
          </a:extLst>
        </xdr:cNvPr>
        <xdr:cNvSpPr/>
      </xdr:nvSpPr>
      <xdr:spPr>
        <a:xfrm>
          <a:off x="777240" y="512508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C363356-560D-4D5A-8998-0DC1720C0BC4}"/>
            </a:ext>
          </a:extLst>
        </xdr:cNvPr>
        <xdr:cNvSpPr txBox="1"/>
      </xdr:nvSpPr>
      <xdr:spPr>
        <a:xfrm>
          <a:off x="1809272" y="549846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2349EBF-1DF4-44E5-85D3-2B2F49FC7FE6}"/>
            </a:ext>
          </a:extLst>
        </xdr:cNvPr>
        <xdr:cNvSpPr txBox="1"/>
      </xdr:nvSpPr>
      <xdr:spPr>
        <a:xfrm>
          <a:off x="3235169" y="54711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92ACAB7-4DEE-4B10-8651-73767AEB8CA3}"/>
            </a:ext>
          </a:extLst>
        </xdr:cNvPr>
        <xdr:cNvSpPr/>
      </xdr:nvSpPr>
      <xdr:spPr>
        <a:xfrm>
          <a:off x="6012180" y="53828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F3220CD-7143-47E1-9E17-C775DA1215C7}"/>
            </a:ext>
          </a:extLst>
        </xdr:cNvPr>
        <xdr:cNvSpPr/>
      </xdr:nvSpPr>
      <xdr:spPr>
        <a:xfrm>
          <a:off x="6012180" y="55810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ED027CD-7493-4F47-8D7F-AC989F83C948}"/>
            </a:ext>
          </a:extLst>
        </xdr:cNvPr>
        <xdr:cNvSpPr/>
      </xdr:nvSpPr>
      <xdr:spPr>
        <a:xfrm>
          <a:off x="7691755" y="53828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83DAE9C-10C6-4CC6-9BB4-18722CA80EEB}"/>
            </a:ext>
          </a:extLst>
        </xdr:cNvPr>
        <xdr:cNvSpPr/>
      </xdr:nvSpPr>
      <xdr:spPr>
        <a:xfrm>
          <a:off x="7691755" y="55810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39D4DCD-E020-48D9-80B8-EFDBDE8A5158}"/>
            </a:ext>
          </a:extLst>
        </xdr:cNvPr>
        <xdr:cNvSpPr/>
      </xdr:nvSpPr>
      <xdr:spPr>
        <a:xfrm>
          <a:off x="9178925" y="538289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0C76FCD-C301-4AAC-AF96-FD8C53919543}"/>
            </a:ext>
          </a:extLst>
        </xdr:cNvPr>
        <xdr:cNvSpPr/>
      </xdr:nvSpPr>
      <xdr:spPr>
        <a:xfrm>
          <a:off x="9178925" y="558101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06B1721-3AFC-49A9-BE7D-D1BA2F999499}"/>
            </a:ext>
          </a:extLst>
        </xdr:cNvPr>
        <xdr:cNvSpPr/>
      </xdr:nvSpPr>
      <xdr:spPr>
        <a:xfrm>
          <a:off x="777240" y="5902325"/>
          <a:ext cx="516953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D0AA199-07E3-45E0-A30D-868B6FC581F8}"/>
            </a:ext>
          </a:extLst>
        </xdr:cNvPr>
        <xdr:cNvSpPr/>
      </xdr:nvSpPr>
      <xdr:spPr>
        <a:xfrm>
          <a:off x="6137275" y="5902325"/>
          <a:ext cx="6142990"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5909FB5-8953-4E8F-BDCA-CA0127FB37C6}"/>
            </a:ext>
          </a:extLst>
        </xdr:cNvPr>
        <xdr:cNvSpPr/>
      </xdr:nvSpPr>
      <xdr:spPr>
        <a:xfrm>
          <a:off x="6137275" y="590232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68608A9-B196-4C86-B329-13FF7E6005BF}"/>
            </a:ext>
          </a:extLst>
        </xdr:cNvPr>
        <xdr:cNvSpPr txBox="1"/>
      </xdr:nvSpPr>
      <xdr:spPr>
        <a:xfrm>
          <a:off x="6268085" y="623316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財政力指数は県の平均を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ポイント上回ることとなったが、町内には大型事業所が少なく、依然として財政基盤が弱い背景もあり、類似団体平均と比較すると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今後も、歳出の徹底的な見直しを進めるとともに、歳入確保対策や企業誘致を積極的に推進し、自主財源の確保に努める。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E222FA3-D4F6-43A2-81F2-DEF062B37F55}"/>
            </a:ext>
          </a:extLst>
        </xdr:cNvPr>
        <xdr:cNvCxnSpPr/>
      </xdr:nvCxnSpPr>
      <xdr:spPr>
        <a:xfrm>
          <a:off x="777240" y="837438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96E0439-E3D6-4FFB-9349-21D7D2C0222A}"/>
            </a:ext>
          </a:extLst>
        </xdr:cNvPr>
        <xdr:cNvCxnSpPr/>
      </xdr:nvCxnSpPr>
      <xdr:spPr>
        <a:xfrm>
          <a:off x="777240" y="802204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F1EEC40D-0781-40AD-9B1C-38A18F2AA1B3}"/>
            </a:ext>
          </a:extLst>
        </xdr:cNvPr>
        <xdr:cNvSpPr txBox="1"/>
      </xdr:nvSpPr>
      <xdr:spPr>
        <a:xfrm>
          <a:off x="0" y="78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66F4D569-9B7F-46B1-A08D-8F1264476027}"/>
            </a:ext>
          </a:extLst>
        </xdr:cNvPr>
        <xdr:cNvCxnSpPr/>
      </xdr:nvCxnSpPr>
      <xdr:spPr>
        <a:xfrm>
          <a:off x="777240" y="7669712"/>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4DD2A5A-C4CE-474A-BCC4-FAB6079197E2}"/>
            </a:ext>
          </a:extLst>
        </xdr:cNvPr>
        <xdr:cNvSpPr txBox="1"/>
      </xdr:nvSpPr>
      <xdr:spPr>
        <a:xfrm>
          <a:off x="0" y="751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67B30951-5D1D-44B8-86A7-88F3034F844C}"/>
            </a:ext>
          </a:extLst>
        </xdr:cNvPr>
        <xdr:cNvCxnSpPr/>
      </xdr:nvCxnSpPr>
      <xdr:spPr>
        <a:xfrm>
          <a:off x="777240" y="7311662"/>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CE229431-B9D3-4283-BE90-469D4D5CF946}"/>
            </a:ext>
          </a:extLst>
        </xdr:cNvPr>
        <xdr:cNvSpPr txBox="1"/>
      </xdr:nvSpPr>
      <xdr:spPr>
        <a:xfrm>
          <a:off x="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8B7B55AE-45C8-4DE6-98FF-86B09591430D}"/>
            </a:ext>
          </a:extLst>
        </xdr:cNvPr>
        <xdr:cNvCxnSpPr/>
      </xdr:nvCxnSpPr>
      <xdr:spPr>
        <a:xfrm>
          <a:off x="777240" y="6959328"/>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B7EAA6FC-ABF4-4415-92E0-4A0B67EC2D34}"/>
            </a:ext>
          </a:extLst>
        </xdr:cNvPr>
        <xdr:cNvSpPr txBox="1"/>
      </xdr:nvSpPr>
      <xdr:spPr>
        <a:xfrm>
          <a:off x="0" y="681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CB61499-903A-440F-A2B7-8A669F9A27E2}"/>
            </a:ext>
          </a:extLst>
        </xdr:cNvPr>
        <xdr:cNvCxnSpPr/>
      </xdr:nvCxnSpPr>
      <xdr:spPr>
        <a:xfrm>
          <a:off x="777240" y="6606993"/>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BCB691C2-7EFE-4F8A-97BB-6D151B917968}"/>
            </a:ext>
          </a:extLst>
        </xdr:cNvPr>
        <xdr:cNvSpPr txBox="1"/>
      </xdr:nvSpPr>
      <xdr:spPr>
        <a:xfrm>
          <a:off x="0" y="646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7538A32E-36D7-487F-89D5-BFE41C65B179}"/>
            </a:ext>
          </a:extLst>
        </xdr:cNvPr>
        <xdr:cNvCxnSpPr/>
      </xdr:nvCxnSpPr>
      <xdr:spPr>
        <a:xfrm>
          <a:off x="777240" y="6254659"/>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CF6DF2A7-A1D0-4ED2-B616-FE08FCCAE8F5}"/>
            </a:ext>
          </a:extLst>
        </xdr:cNvPr>
        <xdr:cNvSpPr txBox="1"/>
      </xdr:nvSpPr>
      <xdr:spPr>
        <a:xfrm>
          <a:off x="0" y="6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2BB7249-953E-4CEF-A1F5-7621953E5371}"/>
            </a:ext>
          </a:extLst>
        </xdr:cNvPr>
        <xdr:cNvCxnSpPr/>
      </xdr:nvCxnSpPr>
      <xdr:spPr>
        <a:xfrm>
          <a:off x="777240" y="590232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CA9E2498-D521-4CA7-8795-A2ECF229D18D}"/>
            </a:ext>
          </a:extLst>
        </xdr:cNvPr>
        <xdr:cNvSpPr txBox="1"/>
      </xdr:nvSpPr>
      <xdr:spPr>
        <a:xfrm>
          <a:off x="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1665EB8A-B171-429A-9D60-0786C713FDFB}"/>
            </a:ext>
          </a:extLst>
        </xdr:cNvPr>
        <xdr:cNvSpPr/>
      </xdr:nvSpPr>
      <xdr:spPr>
        <a:xfrm>
          <a:off x="777240" y="5902325"/>
          <a:ext cx="516953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FAE405F2-9B3F-4994-A5E9-C62229881F96}"/>
            </a:ext>
          </a:extLst>
        </xdr:cNvPr>
        <xdr:cNvCxnSpPr/>
      </xdr:nvCxnSpPr>
      <xdr:spPr>
        <a:xfrm flipV="1">
          <a:off x="5044440" y="6254659"/>
          <a:ext cx="0" cy="15299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32B8B346-A00C-4CD9-96FB-FC9D90C123C4}"/>
            </a:ext>
          </a:extLst>
        </xdr:cNvPr>
        <xdr:cNvSpPr txBox="1"/>
      </xdr:nvSpPr>
      <xdr:spPr>
        <a:xfrm>
          <a:off x="5131435" y="775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49B65A8E-657D-408A-8B46-3F8E1C33A2CC}"/>
            </a:ext>
          </a:extLst>
        </xdr:cNvPr>
        <xdr:cNvCxnSpPr/>
      </xdr:nvCxnSpPr>
      <xdr:spPr>
        <a:xfrm>
          <a:off x="4949825" y="7784616"/>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CF8D4342-87D8-468B-A9C0-0AB2E5749143}"/>
            </a:ext>
          </a:extLst>
        </xdr:cNvPr>
        <xdr:cNvSpPr txBox="1"/>
      </xdr:nvSpPr>
      <xdr:spPr>
        <a:xfrm>
          <a:off x="5131435" y="59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2F1DC7FA-4486-4AEA-8010-976DB18F9895}"/>
            </a:ext>
          </a:extLst>
        </xdr:cNvPr>
        <xdr:cNvCxnSpPr/>
      </xdr:nvCxnSpPr>
      <xdr:spPr>
        <a:xfrm>
          <a:off x="4949825" y="6254659"/>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67C88726-65C4-4795-B3EB-903E43BD9F14}"/>
            </a:ext>
          </a:extLst>
        </xdr:cNvPr>
        <xdr:cNvCxnSpPr/>
      </xdr:nvCxnSpPr>
      <xdr:spPr>
        <a:xfrm>
          <a:off x="4191000" y="7478244"/>
          <a:ext cx="85344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3468665A-3C5F-448E-9000-0565029A3AD1}"/>
            </a:ext>
          </a:extLst>
        </xdr:cNvPr>
        <xdr:cNvSpPr txBox="1"/>
      </xdr:nvSpPr>
      <xdr:spPr>
        <a:xfrm>
          <a:off x="5131435" y="719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6B2E3E1E-468A-493B-BCCB-CE3189275202}"/>
            </a:ext>
          </a:extLst>
        </xdr:cNvPr>
        <xdr:cNvSpPr/>
      </xdr:nvSpPr>
      <xdr:spPr>
        <a:xfrm>
          <a:off x="4987925" y="7358501"/>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117324</xdr:rowOff>
    </xdr:to>
    <xdr:cxnSp macro="">
      <xdr:nvCxnSpPr>
        <xdr:cNvPr id="73" name="直線コネクタ 72">
          <a:extLst>
            <a:ext uri="{FF2B5EF4-FFF2-40B4-BE49-F238E27FC236}">
              <a16:creationId xmlns:a16="http://schemas.microsoft.com/office/drawing/2014/main" id="{2F54BFC8-9726-4C0A-8794-5F36681A0C3A}"/>
            </a:ext>
          </a:extLst>
        </xdr:cNvPr>
        <xdr:cNvCxnSpPr/>
      </xdr:nvCxnSpPr>
      <xdr:spPr>
        <a:xfrm>
          <a:off x="3281045" y="7468658"/>
          <a:ext cx="909955"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EF7360F-1280-47AD-BC2A-C0124C40FF19}"/>
            </a:ext>
          </a:extLst>
        </xdr:cNvPr>
        <xdr:cNvSpPr/>
      </xdr:nvSpPr>
      <xdr:spPr>
        <a:xfrm>
          <a:off x="4134485" y="7341296"/>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D4697612-B467-4283-BBF7-6B86ECDBC054}"/>
            </a:ext>
          </a:extLst>
        </xdr:cNvPr>
        <xdr:cNvSpPr txBox="1"/>
      </xdr:nvSpPr>
      <xdr:spPr>
        <a:xfrm>
          <a:off x="3802380" y="711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FFE4E95E-05F4-4D87-BA18-162623C4FDCE}"/>
            </a:ext>
          </a:extLst>
        </xdr:cNvPr>
        <xdr:cNvCxnSpPr/>
      </xdr:nvCxnSpPr>
      <xdr:spPr>
        <a:xfrm flipV="1">
          <a:off x="2380615" y="7468658"/>
          <a:ext cx="900430"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5B75C92F-BF4D-4ADE-8A07-726AC1FB7DE0}"/>
            </a:ext>
          </a:extLst>
        </xdr:cNvPr>
        <xdr:cNvSpPr/>
      </xdr:nvSpPr>
      <xdr:spPr>
        <a:xfrm>
          <a:off x="3234055" y="732402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FC52350C-D220-4B3F-85A0-DBF76CCE76BE}"/>
            </a:ext>
          </a:extLst>
        </xdr:cNvPr>
        <xdr:cNvSpPr txBox="1"/>
      </xdr:nvSpPr>
      <xdr:spPr>
        <a:xfrm>
          <a:off x="2892425" y="70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128815</xdr:rowOff>
    </xdr:to>
    <xdr:cxnSp macro="">
      <xdr:nvCxnSpPr>
        <xdr:cNvPr id="79" name="直線コネクタ 78">
          <a:extLst>
            <a:ext uri="{FF2B5EF4-FFF2-40B4-BE49-F238E27FC236}">
              <a16:creationId xmlns:a16="http://schemas.microsoft.com/office/drawing/2014/main" id="{5C7EC82C-BF84-4EE1-A0B4-2E21B0CBF4C3}"/>
            </a:ext>
          </a:extLst>
        </xdr:cNvPr>
        <xdr:cNvCxnSpPr/>
      </xdr:nvCxnSpPr>
      <xdr:spPr>
        <a:xfrm flipV="1">
          <a:off x="1470660" y="7478244"/>
          <a:ext cx="909955"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ED2779F8-91A2-44AF-BE2A-5B56BA7A2A0A}"/>
            </a:ext>
          </a:extLst>
        </xdr:cNvPr>
        <xdr:cNvSpPr/>
      </xdr:nvSpPr>
      <xdr:spPr>
        <a:xfrm>
          <a:off x="2324100" y="73336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75798C83-0540-46BE-B8B6-AE9491C7C6CB}"/>
            </a:ext>
          </a:extLst>
        </xdr:cNvPr>
        <xdr:cNvSpPr txBox="1"/>
      </xdr:nvSpPr>
      <xdr:spPr>
        <a:xfrm>
          <a:off x="1991995" y="709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C2BAC2F6-FA07-4FC7-B53A-6902CEA61CB1}"/>
            </a:ext>
          </a:extLst>
        </xdr:cNvPr>
        <xdr:cNvSpPr/>
      </xdr:nvSpPr>
      <xdr:spPr>
        <a:xfrm>
          <a:off x="1421765" y="7324029"/>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A8B3C359-24B2-4B58-81FB-0A32E0985F4E}"/>
            </a:ext>
          </a:extLst>
        </xdr:cNvPr>
        <xdr:cNvSpPr txBox="1"/>
      </xdr:nvSpPr>
      <xdr:spPr>
        <a:xfrm>
          <a:off x="1089660" y="70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8D27EF5-B1C1-4248-A276-5ABD902745AB}"/>
            </a:ext>
          </a:extLst>
        </xdr:cNvPr>
        <xdr:cNvSpPr txBox="1"/>
      </xdr:nvSpPr>
      <xdr:spPr>
        <a:xfrm>
          <a:off x="481901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04DF5A2-5B9A-4928-9722-99A112E8A779}"/>
            </a:ext>
          </a:extLst>
        </xdr:cNvPr>
        <xdr:cNvSpPr txBox="1"/>
      </xdr:nvSpPr>
      <xdr:spPr>
        <a:xfrm>
          <a:off x="396557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D36E9E3-B4DC-430F-912F-14A89AF98421}"/>
            </a:ext>
          </a:extLst>
        </xdr:cNvPr>
        <xdr:cNvSpPr txBox="1"/>
      </xdr:nvSpPr>
      <xdr:spPr>
        <a:xfrm>
          <a:off x="306324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BBA1E76-00AB-47BC-8A0F-E4853702428F}"/>
            </a:ext>
          </a:extLst>
        </xdr:cNvPr>
        <xdr:cNvSpPr txBox="1"/>
      </xdr:nvSpPr>
      <xdr:spPr>
        <a:xfrm>
          <a:off x="216090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59631D2-20D3-42AF-A24C-4D62A10DAEC5}"/>
            </a:ext>
          </a:extLst>
        </xdr:cNvPr>
        <xdr:cNvSpPr txBox="1"/>
      </xdr:nvSpPr>
      <xdr:spPr>
        <a:xfrm>
          <a:off x="125285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AE764C0E-BBAD-4D33-8F8A-5EE5BA7B1248}"/>
            </a:ext>
          </a:extLst>
        </xdr:cNvPr>
        <xdr:cNvSpPr/>
      </xdr:nvSpPr>
      <xdr:spPr>
        <a:xfrm>
          <a:off x="4987925" y="7438935"/>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0" name="財政力該当値テキスト">
          <a:extLst>
            <a:ext uri="{FF2B5EF4-FFF2-40B4-BE49-F238E27FC236}">
              <a16:creationId xmlns:a16="http://schemas.microsoft.com/office/drawing/2014/main" id="{B3166AA6-69EE-46A2-8A7F-28AF5C90D35C}"/>
            </a:ext>
          </a:extLst>
        </xdr:cNvPr>
        <xdr:cNvSpPr txBox="1"/>
      </xdr:nvSpPr>
      <xdr:spPr>
        <a:xfrm>
          <a:off x="5131435" y="740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a:extLst>
            <a:ext uri="{FF2B5EF4-FFF2-40B4-BE49-F238E27FC236}">
              <a16:creationId xmlns:a16="http://schemas.microsoft.com/office/drawing/2014/main" id="{D62691FF-DFA3-44DC-89E6-31C73904A397}"/>
            </a:ext>
          </a:extLst>
        </xdr:cNvPr>
        <xdr:cNvSpPr/>
      </xdr:nvSpPr>
      <xdr:spPr>
        <a:xfrm>
          <a:off x="4134485" y="7429349"/>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92" name="テキスト ボックス 91">
          <a:extLst>
            <a:ext uri="{FF2B5EF4-FFF2-40B4-BE49-F238E27FC236}">
              <a16:creationId xmlns:a16="http://schemas.microsoft.com/office/drawing/2014/main" id="{3CB8DFFD-4ACA-46AE-9DAF-268E4FE40514}"/>
            </a:ext>
          </a:extLst>
        </xdr:cNvPr>
        <xdr:cNvSpPr txBox="1"/>
      </xdr:nvSpPr>
      <xdr:spPr>
        <a:xfrm>
          <a:off x="3802380" y="7513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04454C92-C705-4238-B2EA-97DDCA2851F0}"/>
            </a:ext>
          </a:extLst>
        </xdr:cNvPr>
        <xdr:cNvSpPr/>
      </xdr:nvSpPr>
      <xdr:spPr>
        <a:xfrm>
          <a:off x="3234055" y="7419763"/>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F0DB04F6-C7CA-41EA-A43D-B16CD1A50AF1}"/>
            </a:ext>
          </a:extLst>
        </xdr:cNvPr>
        <xdr:cNvSpPr txBox="1"/>
      </xdr:nvSpPr>
      <xdr:spPr>
        <a:xfrm>
          <a:off x="2892425" y="750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a:extLst>
            <a:ext uri="{FF2B5EF4-FFF2-40B4-BE49-F238E27FC236}">
              <a16:creationId xmlns:a16="http://schemas.microsoft.com/office/drawing/2014/main" id="{E37006FB-4978-406A-B2FF-A114312D8EAB}"/>
            </a:ext>
          </a:extLst>
        </xdr:cNvPr>
        <xdr:cNvSpPr/>
      </xdr:nvSpPr>
      <xdr:spPr>
        <a:xfrm>
          <a:off x="2324100" y="742934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96" name="テキスト ボックス 95">
          <a:extLst>
            <a:ext uri="{FF2B5EF4-FFF2-40B4-BE49-F238E27FC236}">
              <a16:creationId xmlns:a16="http://schemas.microsoft.com/office/drawing/2014/main" id="{7B4C4C32-AC99-40E7-8297-EFE4A65D18B8}"/>
            </a:ext>
          </a:extLst>
        </xdr:cNvPr>
        <xdr:cNvSpPr txBox="1"/>
      </xdr:nvSpPr>
      <xdr:spPr>
        <a:xfrm>
          <a:off x="1991995" y="751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a:extLst>
            <a:ext uri="{FF2B5EF4-FFF2-40B4-BE49-F238E27FC236}">
              <a16:creationId xmlns:a16="http://schemas.microsoft.com/office/drawing/2014/main" id="{94F8322F-12EC-4D98-9044-23A8E59F3AAD}"/>
            </a:ext>
          </a:extLst>
        </xdr:cNvPr>
        <xdr:cNvSpPr/>
      </xdr:nvSpPr>
      <xdr:spPr>
        <a:xfrm>
          <a:off x="1421765" y="7438935"/>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8" name="テキスト ボックス 97">
          <a:extLst>
            <a:ext uri="{FF2B5EF4-FFF2-40B4-BE49-F238E27FC236}">
              <a16:creationId xmlns:a16="http://schemas.microsoft.com/office/drawing/2014/main" id="{A5962934-A62C-4DEA-9F64-661471052C01}"/>
            </a:ext>
          </a:extLst>
        </xdr:cNvPr>
        <xdr:cNvSpPr txBox="1"/>
      </xdr:nvSpPr>
      <xdr:spPr>
        <a:xfrm>
          <a:off x="1089660" y="75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D058111-69BA-4D46-B240-A742A2203C42}"/>
            </a:ext>
          </a:extLst>
        </xdr:cNvPr>
        <xdr:cNvSpPr/>
      </xdr:nvSpPr>
      <xdr:spPr>
        <a:xfrm>
          <a:off x="777240" y="901890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2C1C92B-1570-4B6A-9041-361B12B76060}"/>
            </a:ext>
          </a:extLst>
        </xdr:cNvPr>
        <xdr:cNvSpPr txBox="1"/>
      </xdr:nvSpPr>
      <xdr:spPr>
        <a:xfrm>
          <a:off x="1727820" y="939228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5B298C61-85FF-4139-9FEA-EBFD6F4C6B1E}"/>
            </a:ext>
          </a:extLst>
        </xdr:cNvPr>
        <xdr:cNvSpPr txBox="1"/>
      </xdr:nvSpPr>
      <xdr:spPr>
        <a:xfrm>
          <a:off x="3316620" y="936498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964993FA-5428-4666-AD12-52BD7E46744B}"/>
            </a:ext>
          </a:extLst>
        </xdr:cNvPr>
        <xdr:cNvSpPr/>
      </xdr:nvSpPr>
      <xdr:spPr>
        <a:xfrm>
          <a:off x="6012180" y="92767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7B50CA65-AE27-4F54-94C6-7B8432A219BF}"/>
            </a:ext>
          </a:extLst>
        </xdr:cNvPr>
        <xdr:cNvSpPr/>
      </xdr:nvSpPr>
      <xdr:spPr>
        <a:xfrm>
          <a:off x="6012180" y="947483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74898D7A-89EB-4881-B94E-9A0D28B0677B}"/>
            </a:ext>
          </a:extLst>
        </xdr:cNvPr>
        <xdr:cNvSpPr/>
      </xdr:nvSpPr>
      <xdr:spPr>
        <a:xfrm>
          <a:off x="7691755" y="92767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D635089E-77F8-4A19-B9C6-598FF60A1A16}"/>
            </a:ext>
          </a:extLst>
        </xdr:cNvPr>
        <xdr:cNvSpPr/>
      </xdr:nvSpPr>
      <xdr:spPr>
        <a:xfrm>
          <a:off x="7691755" y="947483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2E0C363-2A2E-4454-A440-66B24A763245}"/>
            </a:ext>
          </a:extLst>
        </xdr:cNvPr>
        <xdr:cNvSpPr/>
      </xdr:nvSpPr>
      <xdr:spPr>
        <a:xfrm>
          <a:off x="9178925" y="927671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248320FD-BC50-486A-B30B-2406BB97804C}"/>
            </a:ext>
          </a:extLst>
        </xdr:cNvPr>
        <xdr:cNvSpPr/>
      </xdr:nvSpPr>
      <xdr:spPr>
        <a:xfrm>
          <a:off x="9178925" y="947483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8D4D0AA-AE09-4631-B28A-0C9AC122F098}"/>
            </a:ext>
          </a:extLst>
        </xdr:cNvPr>
        <xdr:cNvSpPr/>
      </xdr:nvSpPr>
      <xdr:spPr>
        <a:xfrm>
          <a:off x="777240" y="9796145"/>
          <a:ext cx="516953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44CD4591-4821-4234-8239-3D698F2EAC9D}"/>
            </a:ext>
          </a:extLst>
        </xdr:cNvPr>
        <xdr:cNvSpPr/>
      </xdr:nvSpPr>
      <xdr:spPr>
        <a:xfrm>
          <a:off x="6137275" y="9796145"/>
          <a:ext cx="6142990"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F4AFF461-19E1-448E-8BE7-CE2637DD1BDE}"/>
            </a:ext>
          </a:extLst>
        </xdr:cNvPr>
        <xdr:cNvSpPr/>
      </xdr:nvSpPr>
      <xdr:spPr>
        <a:xfrm>
          <a:off x="6137275" y="979614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1541622-9526-4131-ABF1-D213D6002B97}"/>
            </a:ext>
          </a:extLst>
        </xdr:cNvPr>
        <xdr:cNvSpPr txBox="1"/>
      </xdr:nvSpPr>
      <xdr:spPr>
        <a:xfrm>
          <a:off x="6268085" y="1012698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ポイント下回っている。これは、昨年度に対して、経常経費充当一般財源等（分子）は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物件費や繰出金等が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263,483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経常一般財源等（分母）は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地方交付税や臨時財政対策債等が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千円減少しており、分母より分子の減少額が上回ったことにより経常収支比率は改善した。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今後も社会保障関係経費の増加は避けられず、財政の硬直化が進むと考えられるため、地方税の徴収強化など一般財源の確保に努める。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797A617C-3C9E-44E0-A7F6-E963E7B656C8}"/>
            </a:ext>
          </a:extLst>
        </xdr:cNvPr>
        <xdr:cNvSpPr txBox="1"/>
      </xdr:nvSpPr>
      <xdr:spPr>
        <a:xfrm>
          <a:off x="739140" y="960564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A74B853-CE7D-4B71-978C-CC3836056254}"/>
            </a:ext>
          </a:extLst>
        </xdr:cNvPr>
        <xdr:cNvCxnSpPr/>
      </xdr:nvCxnSpPr>
      <xdr:spPr>
        <a:xfrm>
          <a:off x="777240" y="1226820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B3ECAFE-6865-44D8-857A-2F2E17981558}"/>
            </a:ext>
          </a:extLst>
        </xdr:cNvPr>
        <xdr:cNvSpPr txBox="1"/>
      </xdr:nvSpPr>
      <xdr:spPr>
        <a:xfrm>
          <a:off x="0" y="121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FA33A024-C41B-4821-B719-050AD3C0E8A4}"/>
            </a:ext>
          </a:extLst>
        </xdr:cNvPr>
        <xdr:cNvCxnSpPr/>
      </xdr:nvCxnSpPr>
      <xdr:spPr>
        <a:xfrm>
          <a:off x="777240" y="1177607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87D2184D-EA14-4F10-83A5-FF8B572253B7}"/>
            </a:ext>
          </a:extLst>
        </xdr:cNvPr>
        <xdr:cNvSpPr txBox="1"/>
      </xdr:nvSpPr>
      <xdr:spPr>
        <a:xfrm>
          <a:off x="0" y="1163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B6EA916A-2815-435D-9F20-6E9AE3576528}"/>
            </a:ext>
          </a:extLst>
        </xdr:cNvPr>
        <xdr:cNvCxnSpPr/>
      </xdr:nvCxnSpPr>
      <xdr:spPr>
        <a:xfrm>
          <a:off x="777240" y="1128204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2928B09-89E3-446E-BC01-33BD9A09E2BB}"/>
            </a:ext>
          </a:extLst>
        </xdr:cNvPr>
        <xdr:cNvSpPr txBox="1"/>
      </xdr:nvSpPr>
      <xdr:spPr>
        <a:xfrm>
          <a:off x="0" y="1113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94897C8E-F8B7-4FC8-A1A9-95728BE9777F}"/>
            </a:ext>
          </a:extLst>
        </xdr:cNvPr>
        <xdr:cNvCxnSpPr/>
      </xdr:nvCxnSpPr>
      <xdr:spPr>
        <a:xfrm>
          <a:off x="777240" y="1078992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61C907A4-9641-41E1-A365-063B54647937}"/>
            </a:ext>
          </a:extLst>
        </xdr:cNvPr>
        <xdr:cNvSpPr txBox="1"/>
      </xdr:nvSpPr>
      <xdr:spPr>
        <a:xfrm>
          <a:off x="0" y="1063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B1F3AC80-07C8-4F15-963F-ECCE077CFFFE}"/>
            </a:ext>
          </a:extLst>
        </xdr:cNvPr>
        <xdr:cNvCxnSpPr/>
      </xdr:nvCxnSpPr>
      <xdr:spPr>
        <a:xfrm>
          <a:off x="777240" y="1029017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D6CCCED9-847B-413C-8B54-46F919D82437}"/>
            </a:ext>
          </a:extLst>
        </xdr:cNvPr>
        <xdr:cNvSpPr txBox="1"/>
      </xdr:nvSpPr>
      <xdr:spPr>
        <a:xfrm>
          <a:off x="0" y="1014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B4C4147F-DB48-423D-8180-8ABDC7000864}"/>
            </a:ext>
          </a:extLst>
        </xdr:cNvPr>
        <xdr:cNvCxnSpPr/>
      </xdr:nvCxnSpPr>
      <xdr:spPr>
        <a:xfrm>
          <a:off x="777240" y="979614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CFDBB4A-EBFF-4188-9749-131ECDA5FA80}"/>
            </a:ext>
          </a:extLst>
        </xdr:cNvPr>
        <xdr:cNvSpPr txBox="1"/>
      </xdr:nvSpPr>
      <xdr:spPr>
        <a:xfrm>
          <a:off x="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95768AA1-23BD-4DAD-BD0F-BDDFA26BAC0D}"/>
            </a:ext>
          </a:extLst>
        </xdr:cNvPr>
        <xdr:cNvSpPr/>
      </xdr:nvSpPr>
      <xdr:spPr>
        <a:xfrm>
          <a:off x="777240" y="9796145"/>
          <a:ext cx="516953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8A4CC371-340E-4A93-8605-A7B3C728DEB4}"/>
            </a:ext>
          </a:extLst>
        </xdr:cNvPr>
        <xdr:cNvCxnSpPr/>
      </xdr:nvCxnSpPr>
      <xdr:spPr>
        <a:xfrm flipV="1">
          <a:off x="5044440" y="10300716"/>
          <a:ext cx="0" cy="1416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329825DD-2B21-44D1-8FDD-30B08851FDBC}"/>
            </a:ext>
          </a:extLst>
        </xdr:cNvPr>
        <xdr:cNvSpPr txBox="1"/>
      </xdr:nvSpPr>
      <xdr:spPr>
        <a:xfrm>
          <a:off x="5131435" y="116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F66DE374-3192-4517-9B77-BE286809855B}"/>
            </a:ext>
          </a:extLst>
        </xdr:cNvPr>
        <xdr:cNvCxnSpPr/>
      </xdr:nvCxnSpPr>
      <xdr:spPr>
        <a:xfrm>
          <a:off x="4949825" y="11717274"/>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B856ECA3-4EE7-40C8-BDCE-947FDD7FB39D}"/>
            </a:ext>
          </a:extLst>
        </xdr:cNvPr>
        <xdr:cNvSpPr txBox="1"/>
      </xdr:nvSpPr>
      <xdr:spPr>
        <a:xfrm>
          <a:off x="5131435" y="100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9630BFCA-2BA6-4BD4-BD2D-10DC3120B199}"/>
            </a:ext>
          </a:extLst>
        </xdr:cNvPr>
        <xdr:cNvCxnSpPr/>
      </xdr:nvCxnSpPr>
      <xdr:spPr>
        <a:xfrm>
          <a:off x="4949825" y="10300716"/>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63</xdr:row>
      <xdr:rowOff>12954</xdr:rowOff>
    </xdr:to>
    <xdr:cxnSp macro="">
      <xdr:nvCxnSpPr>
        <xdr:cNvPr id="131" name="直線コネクタ 130">
          <a:extLst>
            <a:ext uri="{FF2B5EF4-FFF2-40B4-BE49-F238E27FC236}">
              <a16:creationId xmlns:a16="http://schemas.microsoft.com/office/drawing/2014/main" id="{C4A9BA53-EF54-40E5-B872-989B8F01B23D}"/>
            </a:ext>
          </a:extLst>
        </xdr:cNvPr>
        <xdr:cNvCxnSpPr/>
      </xdr:nvCxnSpPr>
      <xdr:spPr>
        <a:xfrm flipV="1">
          <a:off x="4191000" y="10905744"/>
          <a:ext cx="85344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509BDEB5-8121-4F7D-8329-5E54CC3AFC42}"/>
            </a:ext>
          </a:extLst>
        </xdr:cNvPr>
        <xdr:cNvSpPr txBox="1"/>
      </xdr:nvSpPr>
      <xdr:spPr>
        <a:xfrm>
          <a:off x="5131435" y="11112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AF5556BC-D469-40D0-AA24-47E85E9D84A9}"/>
            </a:ext>
          </a:extLst>
        </xdr:cNvPr>
        <xdr:cNvSpPr/>
      </xdr:nvSpPr>
      <xdr:spPr>
        <a:xfrm>
          <a:off x="4987925" y="11142472"/>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65</xdr:row>
      <xdr:rowOff>104394</xdr:rowOff>
    </xdr:to>
    <xdr:cxnSp macro="">
      <xdr:nvCxnSpPr>
        <xdr:cNvPr id="134" name="直線コネクタ 133">
          <a:extLst>
            <a:ext uri="{FF2B5EF4-FFF2-40B4-BE49-F238E27FC236}">
              <a16:creationId xmlns:a16="http://schemas.microsoft.com/office/drawing/2014/main" id="{444A6E24-7E6B-403A-91D4-00EDBC8792D0}"/>
            </a:ext>
          </a:extLst>
        </xdr:cNvPr>
        <xdr:cNvCxnSpPr/>
      </xdr:nvCxnSpPr>
      <xdr:spPr>
        <a:xfrm flipV="1">
          <a:off x="3281045" y="11052429"/>
          <a:ext cx="909955"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473F190C-3CAF-4122-B690-6EE5DD6AE7E4}"/>
            </a:ext>
          </a:extLst>
        </xdr:cNvPr>
        <xdr:cNvSpPr/>
      </xdr:nvSpPr>
      <xdr:spPr>
        <a:xfrm>
          <a:off x="4134485" y="10946638"/>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57FBBB64-104A-4C1F-AD20-1C4E7167B679}"/>
            </a:ext>
          </a:extLst>
        </xdr:cNvPr>
        <xdr:cNvSpPr txBox="1"/>
      </xdr:nvSpPr>
      <xdr:spPr>
        <a:xfrm>
          <a:off x="3802380" y="1071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66</xdr:row>
      <xdr:rowOff>508</xdr:rowOff>
    </xdr:to>
    <xdr:cxnSp macro="">
      <xdr:nvCxnSpPr>
        <xdr:cNvPr id="137" name="直線コネクタ 136">
          <a:extLst>
            <a:ext uri="{FF2B5EF4-FFF2-40B4-BE49-F238E27FC236}">
              <a16:creationId xmlns:a16="http://schemas.microsoft.com/office/drawing/2014/main" id="{2AB3D65F-1492-42C3-A94E-783D4A80C6FB}"/>
            </a:ext>
          </a:extLst>
        </xdr:cNvPr>
        <xdr:cNvCxnSpPr/>
      </xdr:nvCxnSpPr>
      <xdr:spPr>
        <a:xfrm flipV="1">
          <a:off x="2380615" y="11498199"/>
          <a:ext cx="900430" cy="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BC7A6115-47F6-4DFC-A936-033400C24A70}"/>
            </a:ext>
          </a:extLst>
        </xdr:cNvPr>
        <xdr:cNvSpPr/>
      </xdr:nvSpPr>
      <xdr:spPr>
        <a:xfrm>
          <a:off x="3234055" y="11237976"/>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CC297064-E13A-4ACA-8FAF-88721EA8644A}"/>
            </a:ext>
          </a:extLst>
        </xdr:cNvPr>
        <xdr:cNvSpPr txBox="1"/>
      </xdr:nvSpPr>
      <xdr:spPr>
        <a:xfrm>
          <a:off x="2892425" y="109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508</xdr:rowOff>
    </xdr:to>
    <xdr:cxnSp macro="">
      <xdr:nvCxnSpPr>
        <xdr:cNvPr id="140" name="直線コネクタ 139">
          <a:extLst>
            <a:ext uri="{FF2B5EF4-FFF2-40B4-BE49-F238E27FC236}">
              <a16:creationId xmlns:a16="http://schemas.microsoft.com/office/drawing/2014/main" id="{4DDC22B4-BEED-4636-BA40-3AF931AF6370}"/>
            </a:ext>
          </a:extLst>
        </xdr:cNvPr>
        <xdr:cNvCxnSpPr/>
      </xdr:nvCxnSpPr>
      <xdr:spPr>
        <a:xfrm>
          <a:off x="1470660" y="11374755"/>
          <a:ext cx="909955" cy="19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8A3D079A-3935-40B2-8B9E-2411248A7501}"/>
            </a:ext>
          </a:extLst>
        </xdr:cNvPr>
        <xdr:cNvSpPr/>
      </xdr:nvSpPr>
      <xdr:spPr>
        <a:xfrm>
          <a:off x="2324100" y="1126121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9A688B79-C9C3-4B1C-8274-D7933479403C}"/>
            </a:ext>
          </a:extLst>
        </xdr:cNvPr>
        <xdr:cNvSpPr txBox="1"/>
      </xdr:nvSpPr>
      <xdr:spPr>
        <a:xfrm>
          <a:off x="1991995" y="1102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8F589260-8259-4A1B-BECE-3221FAAA4595}"/>
            </a:ext>
          </a:extLst>
        </xdr:cNvPr>
        <xdr:cNvSpPr/>
      </xdr:nvSpPr>
      <xdr:spPr>
        <a:xfrm>
          <a:off x="1421765" y="11237976"/>
          <a:ext cx="10541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27134850-A0F7-4C9B-ABF3-D62150179A80}"/>
            </a:ext>
          </a:extLst>
        </xdr:cNvPr>
        <xdr:cNvSpPr txBox="1"/>
      </xdr:nvSpPr>
      <xdr:spPr>
        <a:xfrm>
          <a:off x="1089660" y="109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49A46DE-033E-4E2A-BA62-19F6EC92D31B}"/>
            </a:ext>
          </a:extLst>
        </xdr:cNvPr>
        <xdr:cNvSpPr txBox="1"/>
      </xdr:nvSpPr>
      <xdr:spPr>
        <a:xfrm>
          <a:off x="481901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60C62AB-112B-4BD9-B804-FD4FC802C4E3}"/>
            </a:ext>
          </a:extLst>
        </xdr:cNvPr>
        <xdr:cNvSpPr txBox="1"/>
      </xdr:nvSpPr>
      <xdr:spPr>
        <a:xfrm>
          <a:off x="396557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32FCD42-419F-4508-AD9B-E5CAC1CDA440}"/>
            </a:ext>
          </a:extLst>
        </xdr:cNvPr>
        <xdr:cNvSpPr txBox="1"/>
      </xdr:nvSpPr>
      <xdr:spPr>
        <a:xfrm>
          <a:off x="306324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785D19A-A349-4B66-B6F7-6D6F9A45F511}"/>
            </a:ext>
          </a:extLst>
        </xdr:cNvPr>
        <xdr:cNvSpPr txBox="1"/>
      </xdr:nvSpPr>
      <xdr:spPr>
        <a:xfrm>
          <a:off x="216090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FE372F9-7467-4863-A7C3-AB2E13243BF2}"/>
            </a:ext>
          </a:extLst>
        </xdr:cNvPr>
        <xdr:cNvSpPr txBox="1"/>
      </xdr:nvSpPr>
      <xdr:spPr>
        <a:xfrm>
          <a:off x="125285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0" name="楕円 149">
          <a:extLst>
            <a:ext uri="{FF2B5EF4-FFF2-40B4-BE49-F238E27FC236}">
              <a16:creationId xmlns:a16="http://schemas.microsoft.com/office/drawing/2014/main" id="{D3DE2AE6-FEB0-453A-91F5-07C836C6A7EB}"/>
            </a:ext>
          </a:extLst>
        </xdr:cNvPr>
        <xdr:cNvSpPr/>
      </xdr:nvSpPr>
      <xdr:spPr>
        <a:xfrm>
          <a:off x="4987925" y="10849229"/>
          <a:ext cx="10541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1" name="財政構造の弾力性該当値テキスト">
          <a:extLst>
            <a:ext uri="{FF2B5EF4-FFF2-40B4-BE49-F238E27FC236}">
              <a16:creationId xmlns:a16="http://schemas.microsoft.com/office/drawing/2014/main" id="{5D61E7BD-6199-491D-81A7-46AFEF27FE4B}"/>
            </a:ext>
          </a:extLst>
        </xdr:cNvPr>
        <xdr:cNvSpPr txBox="1"/>
      </xdr:nvSpPr>
      <xdr:spPr>
        <a:xfrm>
          <a:off x="5131435" y="1069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2" name="楕円 151">
          <a:extLst>
            <a:ext uri="{FF2B5EF4-FFF2-40B4-BE49-F238E27FC236}">
              <a16:creationId xmlns:a16="http://schemas.microsoft.com/office/drawing/2014/main" id="{21596645-439F-4BDE-8257-02A8ED19F06A}"/>
            </a:ext>
          </a:extLst>
        </xdr:cNvPr>
        <xdr:cNvSpPr/>
      </xdr:nvSpPr>
      <xdr:spPr>
        <a:xfrm>
          <a:off x="4134485" y="11003534"/>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3" name="テキスト ボックス 152">
          <a:extLst>
            <a:ext uri="{FF2B5EF4-FFF2-40B4-BE49-F238E27FC236}">
              <a16:creationId xmlns:a16="http://schemas.microsoft.com/office/drawing/2014/main" id="{FB400879-FD8F-4643-A5B9-5289AEA1183F}"/>
            </a:ext>
          </a:extLst>
        </xdr:cNvPr>
        <xdr:cNvSpPr txBox="1"/>
      </xdr:nvSpPr>
      <xdr:spPr>
        <a:xfrm>
          <a:off x="3802380" y="1108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a:extLst>
            <a:ext uri="{FF2B5EF4-FFF2-40B4-BE49-F238E27FC236}">
              <a16:creationId xmlns:a16="http://schemas.microsoft.com/office/drawing/2014/main" id="{3CD480B1-22E5-469E-90C1-0FB8CE605876}"/>
            </a:ext>
          </a:extLst>
        </xdr:cNvPr>
        <xdr:cNvSpPr/>
      </xdr:nvSpPr>
      <xdr:spPr>
        <a:xfrm>
          <a:off x="3234055" y="11449304"/>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972387F0-A713-4C15-9F15-F70CE1CB9D73}"/>
            </a:ext>
          </a:extLst>
        </xdr:cNvPr>
        <xdr:cNvSpPr txBox="1"/>
      </xdr:nvSpPr>
      <xdr:spPr>
        <a:xfrm>
          <a:off x="2892425" y="115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6" name="楕円 155">
          <a:extLst>
            <a:ext uri="{FF2B5EF4-FFF2-40B4-BE49-F238E27FC236}">
              <a16:creationId xmlns:a16="http://schemas.microsoft.com/office/drawing/2014/main" id="{4F1DFC6B-13EB-4207-871A-50E917F91404}"/>
            </a:ext>
          </a:extLst>
        </xdr:cNvPr>
        <xdr:cNvSpPr/>
      </xdr:nvSpPr>
      <xdr:spPr>
        <a:xfrm>
          <a:off x="2324100" y="11511153"/>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7" name="テキスト ボックス 156">
          <a:extLst>
            <a:ext uri="{FF2B5EF4-FFF2-40B4-BE49-F238E27FC236}">
              <a16:creationId xmlns:a16="http://schemas.microsoft.com/office/drawing/2014/main" id="{DB4F7C40-CA78-4A68-A518-0E886AA59A37}"/>
            </a:ext>
          </a:extLst>
        </xdr:cNvPr>
        <xdr:cNvSpPr txBox="1"/>
      </xdr:nvSpPr>
      <xdr:spPr>
        <a:xfrm>
          <a:off x="1991995" y="1160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8" name="楕円 157">
          <a:extLst>
            <a:ext uri="{FF2B5EF4-FFF2-40B4-BE49-F238E27FC236}">
              <a16:creationId xmlns:a16="http://schemas.microsoft.com/office/drawing/2014/main" id="{527A677D-F65B-472C-B85D-CB99818741C4}"/>
            </a:ext>
          </a:extLst>
        </xdr:cNvPr>
        <xdr:cNvSpPr/>
      </xdr:nvSpPr>
      <xdr:spPr>
        <a:xfrm>
          <a:off x="1421765" y="11327765"/>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9" name="テキスト ボックス 158">
          <a:extLst>
            <a:ext uri="{FF2B5EF4-FFF2-40B4-BE49-F238E27FC236}">
              <a16:creationId xmlns:a16="http://schemas.microsoft.com/office/drawing/2014/main" id="{E0510E49-74B9-4216-A694-0BB130D938C7}"/>
            </a:ext>
          </a:extLst>
        </xdr:cNvPr>
        <xdr:cNvSpPr txBox="1"/>
      </xdr:nvSpPr>
      <xdr:spPr>
        <a:xfrm>
          <a:off x="1089660" y="1141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EE405ABA-2810-4BE1-8074-2FFC7279F994}"/>
            </a:ext>
          </a:extLst>
        </xdr:cNvPr>
        <xdr:cNvSpPr/>
      </xdr:nvSpPr>
      <xdr:spPr>
        <a:xfrm>
          <a:off x="777240" y="1291272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F87F91B-6A85-4E5A-B654-B5894E99D821}"/>
            </a:ext>
          </a:extLst>
        </xdr:cNvPr>
        <xdr:cNvSpPr txBox="1"/>
      </xdr:nvSpPr>
      <xdr:spPr>
        <a:xfrm>
          <a:off x="818943" y="1328610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7111392A-9A92-4A60-BDAC-51D033E4D9A8}"/>
            </a:ext>
          </a:extLst>
        </xdr:cNvPr>
        <xdr:cNvSpPr txBox="1"/>
      </xdr:nvSpPr>
      <xdr:spPr>
        <a:xfrm>
          <a:off x="4225497" y="13258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EC10B89-7280-48FA-8C9C-AEDA1CB0BEB4}"/>
            </a:ext>
          </a:extLst>
        </xdr:cNvPr>
        <xdr:cNvSpPr/>
      </xdr:nvSpPr>
      <xdr:spPr>
        <a:xfrm>
          <a:off x="6012180" y="13178155"/>
          <a:ext cx="15544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3752B10E-2B26-4450-9C9B-390BB03140A2}"/>
            </a:ext>
          </a:extLst>
        </xdr:cNvPr>
        <xdr:cNvSpPr/>
      </xdr:nvSpPr>
      <xdr:spPr>
        <a:xfrm>
          <a:off x="6012180" y="1336865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E118DC4-4AB5-4CAD-9BC1-6326772239C7}"/>
            </a:ext>
          </a:extLst>
        </xdr:cNvPr>
        <xdr:cNvSpPr/>
      </xdr:nvSpPr>
      <xdr:spPr>
        <a:xfrm>
          <a:off x="7691755" y="13178155"/>
          <a:ext cx="129667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EE38F16-7D3A-4825-A03A-42DA0DD69417}"/>
            </a:ext>
          </a:extLst>
        </xdr:cNvPr>
        <xdr:cNvSpPr/>
      </xdr:nvSpPr>
      <xdr:spPr>
        <a:xfrm>
          <a:off x="7691755" y="1336865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DB9705FB-97FA-4F85-B57A-CCBAF64E290E}"/>
            </a:ext>
          </a:extLst>
        </xdr:cNvPr>
        <xdr:cNvSpPr/>
      </xdr:nvSpPr>
      <xdr:spPr>
        <a:xfrm>
          <a:off x="9178925" y="13178155"/>
          <a:ext cx="129857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4C1DC81-B519-46A3-AC0A-4BAA365EE708}"/>
            </a:ext>
          </a:extLst>
        </xdr:cNvPr>
        <xdr:cNvSpPr/>
      </xdr:nvSpPr>
      <xdr:spPr>
        <a:xfrm>
          <a:off x="9178925" y="1336865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B82068A8-47AA-4961-A1F1-2E0EDA6D97BD}"/>
            </a:ext>
          </a:extLst>
        </xdr:cNvPr>
        <xdr:cNvSpPr/>
      </xdr:nvSpPr>
      <xdr:spPr>
        <a:xfrm>
          <a:off x="777240" y="13697585"/>
          <a:ext cx="5169535" cy="2464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41848503-BC1A-4D86-BDDB-69AEB2A82BF9}"/>
            </a:ext>
          </a:extLst>
        </xdr:cNvPr>
        <xdr:cNvSpPr/>
      </xdr:nvSpPr>
      <xdr:spPr>
        <a:xfrm>
          <a:off x="6137275" y="13697585"/>
          <a:ext cx="6142990" cy="2464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6FD12365-1E5F-4806-9271-4827D8994FBC}"/>
            </a:ext>
          </a:extLst>
        </xdr:cNvPr>
        <xdr:cNvSpPr/>
      </xdr:nvSpPr>
      <xdr:spPr>
        <a:xfrm>
          <a:off x="6137275" y="1369758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9CC956D-B3D7-4248-9398-ECF9A7094436}"/>
            </a:ext>
          </a:extLst>
        </xdr:cNvPr>
        <xdr:cNvSpPr txBox="1"/>
      </xdr:nvSpPr>
      <xdr:spPr>
        <a:xfrm>
          <a:off x="6268085" y="1402080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前年度と比較してほぼ同水準であり、類似団体平均より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人件費では一般職員や会計年度任用職員の退職等により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千円減少となった。物件費では光熱費や指定管理料が増加したが、前年度防災ラジオ購入事業（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147,856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千円）の完了に伴う反動減により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今後も民間で実施可能な分野については、外部委託や指定管理者制度を活用し、コスト縮減を図っていく。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FF5CF2D6-ED76-46C2-A980-CC7058362185}"/>
            </a:ext>
          </a:extLst>
        </xdr:cNvPr>
        <xdr:cNvSpPr txBox="1"/>
      </xdr:nvSpPr>
      <xdr:spPr>
        <a:xfrm>
          <a:off x="739140" y="134994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4BAE74DF-B3FA-4CEB-9DBF-F53F84AE6B9C}"/>
            </a:ext>
          </a:extLst>
        </xdr:cNvPr>
        <xdr:cNvCxnSpPr/>
      </xdr:nvCxnSpPr>
      <xdr:spPr>
        <a:xfrm>
          <a:off x="777240" y="1616202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A1CE6D2F-67DE-44FB-9322-7C9D7AF15C44}"/>
            </a:ext>
          </a:extLst>
        </xdr:cNvPr>
        <xdr:cNvSpPr txBox="1"/>
      </xdr:nvSpPr>
      <xdr:spPr>
        <a:xfrm>
          <a:off x="0" y="1601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6B773871-009D-4A86-B63C-F93A1839C2F9}"/>
            </a:ext>
          </a:extLst>
        </xdr:cNvPr>
        <xdr:cNvCxnSpPr/>
      </xdr:nvCxnSpPr>
      <xdr:spPr>
        <a:xfrm>
          <a:off x="777240" y="15748424"/>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D172AEDA-E8B4-4B66-8652-4837FE8B8D35}"/>
            </a:ext>
          </a:extLst>
        </xdr:cNvPr>
        <xdr:cNvSpPr txBox="1"/>
      </xdr:nvSpPr>
      <xdr:spPr>
        <a:xfrm>
          <a:off x="0" y="156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1832FFA0-2E70-4413-B6F0-A45212559D7D}"/>
            </a:ext>
          </a:extLst>
        </xdr:cNvPr>
        <xdr:cNvCxnSpPr/>
      </xdr:nvCxnSpPr>
      <xdr:spPr>
        <a:xfrm>
          <a:off x="777240" y="15342446"/>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B46C5B70-5665-4507-8B81-20E3FAF383C3}"/>
            </a:ext>
          </a:extLst>
        </xdr:cNvPr>
        <xdr:cNvSpPr txBox="1"/>
      </xdr:nvSpPr>
      <xdr:spPr>
        <a:xfrm>
          <a:off x="0" y="1519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2B7D78B4-99B7-4570-AF83-37737117CDBE}"/>
            </a:ext>
          </a:extLst>
        </xdr:cNvPr>
        <xdr:cNvCxnSpPr/>
      </xdr:nvCxnSpPr>
      <xdr:spPr>
        <a:xfrm>
          <a:off x="777240" y="1493075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98D63C81-14F6-4DAF-837A-C6F68675C45C}"/>
            </a:ext>
          </a:extLst>
        </xdr:cNvPr>
        <xdr:cNvSpPr txBox="1"/>
      </xdr:nvSpPr>
      <xdr:spPr>
        <a:xfrm>
          <a:off x="0" y="147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3AB74685-537F-419E-88B4-930EA035AD24}"/>
            </a:ext>
          </a:extLst>
        </xdr:cNvPr>
        <xdr:cNvCxnSpPr/>
      </xdr:nvCxnSpPr>
      <xdr:spPr>
        <a:xfrm>
          <a:off x="777240" y="14517159"/>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2D9A7031-358A-4999-9555-4889ACBDC383}"/>
            </a:ext>
          </a:extLst>
        </xdr:cNvPr>
        <xdr:cNvSpPr txBox="1"/>
      </xdr:nvSpPr>
      <xdr:spPr>
        <a:xfrm>
          <a:off x="0" y="1437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2EFEC073-067D-43D2-82D0-1EE177023D95}"/>
            </a:ext>
          </a:extLst>
        </xdr:cNvPr>
        <xdr:cNvCxnSpPr/>
      </xdr:nvCxnSpPr>
      <xdr:spPr>
        <a:xfrm>
          <a:off x="777240" y="14103561"/>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93F45A56-6BD7-4AAC-9064-ACFB10C3BEA2}"/>
            </a:ext>
          </a:extLst>
        </xdr:cNvPr>
        <xdr:cNvSpPr txBox="1"/>
      </xdr:nvSpPr>
      <xdr:spPr>
        <a:xfrm>
          <a:off x="0" y="139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1BA018C8-D152-4297-9F00-59EAE0D2F172}"/>
            </a:ext>
          </a:extLst>
        </xdr:cNvPr>
        <xdr:cNvCxnSpPr/>
      </xdr:nvCxnSpPr>
      <xdr:spPr>
        <a:xfrm>
          <a:off x="777240" y="1369758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D5611200-612F-4F9B-A18B-C9F9AE82E6E6}"/>
            </a:ext>
          </a:extLst>
        </xdr:cNvPr>
        <xdr:cNvSpPr txBox="1"/>
      </xdr:nvSpPr>
      <xdr:spPr>
        <a:xfrm>
          <a:off x="0" y="1355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523058C6-5358-487D-ADE1-B95650E7DCFE}"/>
            </a:ext>
          </a:extLst>
        </xdr:cNvPr>
        <xdr:cNvSpPr/>
      </xdr:nvSpPr>
      <xdr:spPr>
        <a:xfrm>
          <a:off x="777240" y="13697585"/>
          <a:ext cx="5169535" cy="2464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87246B61-8130-43F3-8448-B3A0AA472812}"/>
            </a:ext>
          </a:extLst>
        </xdr:cNvPr>
        <xdr:cNvCxnSpPr/>
      </xdr:nvCxnSpPr>
      <xdr:spPr>
        <a:xfrm flipV="1">
          <a:off x="5044440" y="14206136"/>
          <a:ext cx="0" cy="1493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36A452D1-2362-4D1B-A1A7-9A0644A821AD}"/>
            </a:ext>
          </a:extLst>
        </xdr:cNvPr>
        <xdr:cNvSpPr txBox="1"/>
      </xdr:nvSpPr>
      <xdr:spPr>
        <a:xfrm>
          <a:off x="5131435" y="1567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8BC8B9CC-5460-42FE-BF8F-1EBD95066B54}"/>
            </a:ext>
          </a:extLst>
        </xdr:cNvPr>
        <xdr:cNvCxnSpPr/>
      </xdr:nvCxnSpPr>
      <xdr:spPr>
        <a:xfrm>
          <a:off x="4949825" y="15700106"/>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FE0F595A-5A79-45AC-AFAB-A0E369295B7B}"/>
            </a:ext>
          </a:extLst>
        </xdr:cNvPr>
        <xdr:cNvSpPr txBox="1"/>
      </xdr:nvSpPr>
      <xdr:spPr>
        <a:xfrm>
          <a:off x="5131435" y="1394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F8388653-E7F3-4119-B31B-13C65148F96D}"/>
            </a:ext>
          </a:extLst>
        </xdr:cNvPr>
        <xdr:cNvCxnSpPr/>
      </xdr:nvCxnSpPr>
      <xdr:spPr>
        <a:xfrm>
          <a:off x="4949825" y="14206136"/>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52541</xdr:rowOff>
    </xdr:from>
    <xdr:to>
      <xdr:col>23</xdr:col>
      <xdr:colOff>133350</xdr:colOff>
      <xdr:row>84</xdr:row>
      <xdr:rowOff>53321</xdr:rowOff>
    </xdr:to>
    <xdr:cxnSp macro="">
      <xdr:nvCxnSpPr>
        <xdr:cNvPr id="194" name="直線コネクタ 193">
          <a:extLst>
            <a:ext uri="{FF2B5EF4-FFF2-40B4-BE49-F238E27FC236}">
              <a16:creationId xmlns:a16="http://schemas.microsoft.com/office/drawing/2014/main" id="{FFFD3F36-3EC4-430F-AA08-AA1CA18DB07B}"/>
            </a:ext>
          </a:extLst>
        </xdr:cNvPr>
        <xdr:cNvCxnSpPr/>
      </xdr:nvCxnSpPr>
      <xdr:spPr>
        <a:xfrm>
          <a:off x="4191000" y="14778191"/>
          <a:ext cx="85344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D14226CC-E17E-4E21-B78A-97BA179B73C0}"/>
            </a:ext>
          </a:extLst>
        </xdr:cNvPr>
        <xdr:cNvSpPr txBox="1"/>
      </xdr:nvSpPr>
      <xdr:spPr>
        <a:xfrm>
          <a:off x="5131435" y="14790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6547A1AF-D168-487F-959A-32DC1E1AAD5C}"/>
            </a:ext>
          </a:extLst>
        </xdr:cNvPr>
        <xdr:cNvSpPr/>
      </xdr:nvSpPr>
      <xdr:spPr>
        <a:xfrm>
          <a:off x="4987925" y="14820371"/>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165030</xdr:rowOff>
    </xdr:from>
    <xdr:to>
      <xdr:col>19</xdr:col>
      <xdr:colOff>133350</xdr:colOff>
      <xdr:row>84</xdr:row>
      <xdr:rowOff>52541</xdr:rowOff>
    </xdr:to>
    <xdr:cxnSp macro="">
      <xdr:nvCxnSpPr>
        <xdr:cNvPr id="197" name="直線コネクタ 196">
          <a:extLst>
            <a:ext uri="{FF2B5EF4-FFF2-40B4-BE49-F238E27FC236}">
              <a16:creationId xmlns:a16="http://schemas.microsoft.com/office/drawing/2014/main" id="{2B7F648E-FA53-4CAD-8C7D-C4E67755A2F3}"/>
            </a:ext>
          </a:extLst>
        </xdr:cNvPr>
        <xdr:cNvCxnSpPr/>
      </xdr:nvCxnSpPr>
      <xdr:spPr>
        <a:xfrm>
          <a:off x="3281045" y="14534445"/>
          <a:ext cx="909955" cy="2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2171662D-4200-4AB6-B598-671B61B2C44D}"/>
            </a:ext>
          </a:extLst>
        </xdr:cNvPr>
        <xdr:cNvSpPr/>
      </xdr:nvSpPr>
      <xdr:spPr>
        <a:xfrm>
          <a:off x="4134485" y="14749567"/>
          <a:ext cx="10541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E8E2E67A-4E0C-4608-BCE6-333175881499}"/>
            </a:ext>
          </a:extLst>
        </xdr:cNvPr>
        <xdr:cNvSpPr txBox="1"/>
      </xdr:nvSpPr>
      <xdr:spPr>
        <a:xfrm>
          <a:off x="3802380" y="14834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36796</xdr:rowOff>
    </xdr:from>
    <xdr:to>
      <xdr:col>15</xdr:col>
      <xdr:colOff>82550</xdr:colOff>
      <xdr:row>82</xdr:row>
      <xdr:rowOff>165030</xdr:rowOff>
    </xdr:to>
    <xdr:cxnSp macro="">
      <xdr:nvCxnSpPr>
        <xdr:cNvPr id="200" name="直線コネクタ 199">
          <a:extLst>
            <a:ext uri="{FF2B5EF4-FFF2-40B4-BE49-F238E27FC236}">
              <a16:creationId xmlns:a16="http://schemas.microsoft.com/office/drawing/2014/main" id="{8C7343A0-727B-43DB-B506-AE558377870F}"/>
            </a:ext>
          </a:extLst>
        </xdr:cNvPr>
        <xdr:cNvCxnSpPr/>
      </xdr:nvCxnSpPr>
      <xdr:spPr>
        <a:xfrm>
          <a:off x="2380615" y="14408116"/>
          <a:ext cx="900430" cy="1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47D3CD3C-CBC5-43A6-9E59-99BF94E03053}"/>
            </a:ext>
          </a:extLst>
        </xdr:cNvPr>
        <xdr:cNvSpPr/>
      </xdr:nvSpPr>
      <xdr:spPr>
        <a:xfrm>
          <a:off x="3234055" y="1468769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8F78D9AC-87CA-46E6-A06B-DDB520932F54}"/>
            </a:ext>
          </a:extLst>
        </xdr:cNvPr>
        <xdr:cNvSpPr txBox="1"/>
      </xdr:nvSpPr>
      <xdr:spPr>
        <a:xfrm>
          <a:off x="2892425" y="1477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147527</xdr:rowOff>
    </xdr:from>
    <xdr:to>
      <xdr:col>11</xdr:col>
      <xdr:colOff>31750</xdr:colOff>
      <xdr:row>82</xdr:row>
      <xdr:rowOff>36796</xdr:rowOff>
    </xdr:to>
    <xdr:cxnSp macro="">
      <xdr:nvCxnSpPr>
        <xdr:cNvPr id="203" name="直線コネクタ 202">
          <a:extLst>
            <a:ext uri="{FF2B5EF4-FFF2-40B4-BE49-F238E27FC236}">
              <a16:creationId xmlns:a16="http://schemas.microsoft.com/office/drawing/2014/main" id="{D5BBB864-840E-4DF5-97CA-1EC95BCC52FF}"/>
            </a:ext>
          </a:extLst>
        </xdr:cNvPr>
        <xdr:cNvCxnSpPr/>
      </xdr:nvCxnSpPr>
      <xdr:spPr>
        <a:xfrm>
          <a:off x="1470660" y="14345492"/>
          <a:ext cx="909955" cy="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2C0B4D5B-A82E-4194-8109-6A3BB3C82F9C}"/>
            </a:ext>
          </a:extLst>
        </xdr:cNvPr>
        <xdr:cNvSpPr/>
      </xdr:nvSpPr>
      <xdr:spPr>
        <a:xfrm>
          <a:off x="2324100" y="145799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DA86209E-2CB5-4EE6-929E-105A010E4A4E}"/>
            </a:ext>
          </a:extLst>
        </xdr:cNvPr>
        <xdr:cNvSpPr txBox="1"/>
      </xdr:nvSpPr>
      <xdr:spPr>
        <a:xfrm>
          <a:off x="1991995" y="1466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438521DD-634A-43FE-963A-092DAA080292}"/>
            </a:ext>
          </a:extLst>
        </xdr:cNvPr>
        <xdr:cNvSpPr/>
      </xdr:nvSpPr>
      <xdr:spPr>
        <a:xfrm>
          <a:off x="1421765" y="14650114"/>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9989DCCD-74B4-4458-9896-9861A75427E7}"/>
            </a:ext>
          </a:extLst>
        </xdr:cNvPr>
        <xdr:cNvSpPr txBox="1"/>
      </xdr:nvSpPr>
      <xdr:spPr>
        <a:xfrm>
          <a:off x="1089660" y="1474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A6AC843-2B85-4A43-840C-BDA25202D9A4}"/>
            </a:ext>
          </a:extLst>
        </xdr:cNvPr>
        <xdr:cNvSpPr txBox="1"/>
      </xdr:nvSpPr>
      <xdr:spPr>
        <a:xfrm>
          <a:off x="481901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532AA71-1822-4E36-B888-4B93F587517A}"/>
            </a:ext>
          </a:extLst>
        </xdr:cNvPr>
        <xdr:cNvSpPr txBox="1"/>
      </xdr:nvSpPr>
      <xdr:spPr>
        <a:xfrm>
          <a:off x="396557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3BD11AA-C6EB-4239-8A7E-08F85DE75C3C}"/>
            </a:ext>
          </a:extLst>
        </xdr:cNvPr>
        <xdr:cNvSpPr txBox="1"/>
      </xdr:nvSpPr>
      <xdr:spPr>
        <a:xfrm>
          <a:off x="306324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D7B4291-1C0B-4533-978E-C6B8F5E17EE6}"/>
            </a:ext>
          </a:extLst>
        </xdr:cNvPr>
        <xdr:cNvSpPr txBox="1"/>
      </xdr:nvSpPr>
      <xdr:spPr>
        <a:xfrm>
          <a:off x="216090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36B9EF5-EC1D-4513-AC48-E4BEEE1BC050}"/>
            </a:ext>
          </a:extLst>
        </xdr:cNvPr>
        <xdr:cNvSpPr txBox="1"/>
      </xdr:nvSpPr>
      <xdr:spPr>
        <a:xfrm>
          <a:off x="125285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2521</xdr:rowOff>
    </xdr:from>
    <xdr:to>
      <xdr:col>23</xdr:col>
      <xdr:colOff>184150</xdr:colOff>
      <xdr:row>84</xdr:row>
      <xdr:rowOff>104121</xdr:rowOff>
    </xdr:to>
    <xdr:sp macro="" textlink="">
      <xdr:nvSpPr>
        <xdr:cNvPr id="213" name="楕円 212">
          <a:extLst>
            <a:ext uri="{FF2B5EF4-FFF2-40B4-BE49-F238E27FC236}">
              <a16:creationId xmlns:a16="http://schemas.microsoft.com/office/drawing/2014/main" id="{8502C531-AF9B-4D87-8A0F-771D388D2DF1}"/>
            </a:ext>
          </a:extLst>
        </xdr:cNvPr>
        <xdr:cNvSpPr/>
      </xdr:nvSpPr>
      <xdr:spPr>
        <a:xfrm>
          <a:off x="4987925" y="14724361"/>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19048</xdr:rowOff>
    </xdr:from>
    <xdr:ext cx="762000" cy="259045"/>
    <xdr:sp macro="" textlink="">
      <xdr:nvSpPr>
        <xdr:cNvPr id="214" name="人件費・物件費等の状況該当値テキスト">
          <a:extLst>
            <a:ext uri="{FF2B5EF4-FFF2-40B4-BE49-F238E27FC236}">
              <a16:creationId xmlns:a16="http://schemas.microsoft.com/office/drawing/2014/main" id="{50F29095-D42F-4C9D-8843-1237E67F6018}"/>
            </a:ext>
          </a:extLst>
        </xdr:cNvPr>
        <xdr:cNvSpPr txBox="1"/>
      </xdr:nvSpPr>
      <xdr:spPr>
        <a:xfrm>
          <a:off x="5131435" y="1456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1741</xdr:rowOff>
    </xdr:from>
    <xdr:to>
      <xdr:col>19</xdr:col>
      <xdr:colOff>184150</xdr:colOff>
      <xdr:row>84</xdr:row>
      <xdr:rowOff>103341</xdr:rowOff>
    </xdr:to>
    <xdr:sp macro="" textlink="">
      <xdr:nvSpPr>
        <xdr:cNvPr id="215" name="楕円 214">
          <a:extLst>
            <a:ext uri="{FF2B5EF4-FFF2-40B4-BE49-F238E27FC236}">
              <a16:creationId xmlns:a16="http://schemas.microsoft.com/office/drawing/2014/main" id="{38D59C76-FA83-40C8-AA25-C6FC81C53CCE}"/>
            </a:ext>
          </a:extLst>
        </xdr:cNvPr>
        <xdr:cNvSpPr/>
      </xdr:nvSpPr>
      <xdr:spPr>
        <a:xfrm>
          <a:off x="4134485" y="14723581"/>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113518</xdr:rowOff>
    </xdr:from>
    <xdr:ext cx="736600" cy="259045"/>
    <xdr:sp macro="" textlink="">
      <xdr:nvSpPr>
        <xdr:cNvPr id="216" name="テキスト ボックス 215">
          <a:extLst>
            <a:ext uri="{FF2B5EF4-FFF2-40B4-BE49-F238E27FC236}">
              <a16:creationId xmlns:a16="http://schemas.microsoft.com/office/drawing/2014/main" id="{A6D78C36-9C71-4186-9595-BD94F121E844}"/>
            </a:ext>
          </a:extLst>
        </xdr:cNvPr>
        <xdr:cNvSpPr txBox="1"/>
      </xdr:nvSpPr>
      <xdr:spPr>
        <a:xfrm>
          <a:off x="3802380" y="1448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114230</xdr:rowOff>
    </xdr:from>
    <xdr:to>
      <xdr:col>15</xdr:col>
      <xdr:colOff>133350</xdr:colOff>
      <xdr:row>83</xdr:row>
      <xdr:rowOff>44380</xdr:rowOff>
    </xdr:to>
    <xdr:sp macro="" textlink="">
      <xdr:nvSpPr>
        <xdr:cNvPr id="217" name="楕円 216">
          <a:extLst>
            <a:ext uri="{FF2B5EF4-FFF2-40B4-BE49-F238E27FC236}">
              <a16:creationId xmlns:a16="http://schemas.microsoft.com/office/drawing/2014/main" id="{DF90780C-9574-4385-BAC9-6E97F412FAF9}"/>
            </a:ext>
          </a:extLst>
        </xdr:cNvPr>
        <xdr:cNvSpPr/>
      </xdr:nvSpPr>
      <xdr:spPr>
        <a:xfrm>
          <a:off x="3234055" y="144855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54557</xdr:rowOff>
    </xdr:from>
    <xdr:ext cx="762000" cy="259045"/>
    <xdr:sp macro="" textlink="">
      <xdr:nvSpPr>
        <xdr:cNvPr id="218" name="テキスト ボックス 217">
          <a:extLst>
            <a:ext uri="{FF2B5EF4-FFF2-40B4-BE49-F238E27FC236}">
              <a16:creationId xmlns:a16="http://schemas.microsoft.com/office/drawing/2014/main" id="{287E4CE1-6FAE-4970-A2B0-8EC1E80C4608}"/>
            </a:ext>
          </a:extLst>
        </xdr:cNvPr>
        <xdr:cNvSpPr txBox="1"/>
      </xdr:nvSpPr>
      <xdr:spPr>
        <a:xfrm>
          <a:off x="2892425" y="1425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157446</xdr:rowOff>
    </xdr:from>
    <xdr:to>
      <xdr:col>11</xdr:col>
      <xdr:colOff>82550</xdr:colOff>
      <xdr:row>82</xdr:row>
      <xdr:rowOff>87596</xdr:rowOff>
    </xdr:to>
    <xdr:sp macro="" textlink="">
      <xdr:nvSpPr>
        <xdr:cNvPr id="219" name="楕円 218">
          <a:extLst>
            <a:ext uri="{FF2B5EF4-FFF2-40B4-BE49-F238E27FC236}">
              <a16:creationId xmlns:a16="http://schemas.microsoft.com/office/drawing/2014/main" id="{91ABF7FA-16AF-4E8D-B9B4-F971AA2CD780}"/>
            </a:ext>
          </a:extLst>
        </xdr:cNvPr>
        <xdr:cNvSpPr/>
      </xdr:nvSpPr>
      <xdr:spPr>
        <a:xfrm>
          <a:off x="2324100" y="14351601"/>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97773</xdr:rowOff>
    </xdr:from>
    <xdr:ext cx="762000" cy="259045"/>
    <xdr:sp macro="" textlink="">
      <xdr:nvSpPr>
        <xdr:cNvPr id="220" name="テキスト ボックス 219">
          <a:extLst>
            <a:ext uri="{FF2B5EF4-FFF2-40B4-BE49-F238E27FC236}">
              <a16:creationId xmlns:a16="http://schemas.microsoft.com/office/drawing/2014/main" id="{6634F819-1A17-4D24-B19C-21E2E360EEC7}"/>
            </a:ext>
          </a:extLst>
        </xdr:cNvPr>
        <xdr:cNvSpPr txBox="1"/>
      </xdr:nvSpPr>
      <xdr:spPr>
        <a:xfrm>
          <a:off x="1991995" y="1412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96727</xdr:rowOff>
    </xdr:from>
    <xdr:to>
      <xdr:col>7</xdr:col>
      <xdr:colOff>31750</xdr:colOff>
      <xdr:row>82</xdr:row>
      <xdr:rowOff>26877</xdr:rowOff>
    </xdr:to>
    <xdr:sp macro="" textlink="">
      <xdr:nvSpPr>
        <xdr:cNvPr id="221" name="楕円 220">
          <a:extLst>
            <a:ext uri="{FF2B5EF4-FFF2-40B4-BE49-F238E27FC236}">
              <a16:creationId xmlns:a16="http://schemas.microsoft.com/office/drawing/2014/main" id="{8EFDEE4E-29C2-468B-A9C7-ECF1BA363F18}"/>
            </a:ext>
          </a:extLst>
        </xdr:cNvPr>
        <xdr:cNvSpPr/>
      </xdr:nvSpPr>
      <xdr:spPr>
        <a:xfrm>
          <a:off x="1421765" y="14296597"/>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37054</xdr:rowOff>
    </xdr:from>
    <xdr:ext cx="762000" cy="259045"/>
    <xdr:sp macro="" textlink="">
      <xdr:nvSpPr>
        <xdr:cNvPr id="222" name="テキスト ボックス 221">
          <a:extLst>
            <a:ext uri="{FF2B5EF4-FFF2-40B4-BE49-F238E27FC236}">
              <a16:creationId xmlns:a16="http://schemas.microsoft.com/office/drawing/2014/main" id="{FD6F83BF-4391-4729-9FB6-E52C3EFE847C}"/>
            </a:ext>
          </a:extLst>
        </xdr:cNvPr>
        <xdr:cNvSpPr txBox="1"/>
      </xdr:nvSpPr>
      <xdr:spPr>
        <a:xfrm>
          <a:off x="1089660" y="1405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72FEF9FB-2FB5-441C-B252-81F0067F5AA0}"/>
            </a:ext>
          </a:extLst>
        </xdr:cNvPr>
        <xdr:cNvSpPr/>
      </xdr:nvSpPr>
      <xdr:spPr>
        <a:xfrm>
          <a:off x="13057505" y="1291272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340D878C-697D-4E06-A5AB-4871033AC7DD}"/>
            </a:ext>
          </a:extLst>
        </xdr:cNvPr>
        <xdr:cNvSpPr txBox="1"/>
      </xdr:nvSpPr>
      <xdr:spPr>
        <a:xfrm>
          <a:off x="13900652" y="1328610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93A756F9-02DD-45B4-BC8D-B009496406EF}"/>
            </a:ext>
          </a:extLst>
        </xdr:cNvPr>
        <xdr:cNvSpPr txBox="1"/>
      </xdr:nvSpPr>
      <xdr:spPr>
        <a:xfrm>
          <a:off x="15713845" y="13258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4873C383-A814-4CCD-B152-CCC28079B236}"/>
            </a:ext>
          </a:extLst>
        </xdr:cNvPr>
        <xdr:cNvSpPr/>
      </xdr:nvSpPr>
      <xdr:spPr>
        <a:xfrm>
          <a:off x="18292445" y="13178155"/>
          <a:ext cx="15544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742F215C-DB2E-425F-AFA0-893BB5BB5657}"/>
            </a:ext>
          </a:extLst>
        </xdr:cNvPr>
        <xdr:cNvSpPr/>
      </xdr:nvSpPr>
      <xdr:spPr>
        <a:xfrm>
          <a:off x="18292445" y="1336865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33DBEB59-EE5D-40F0-A8CC-A70072523725}"/>
            </a:ext>
          </a:extLst>
        </xdr:cNvPr>
        <xdr:cNvSpPr/>
      </xdr:nvSpPr>
      <xdr:spPr>
        <a:xfrm>
          <a:off x="19979640" y="13178155"/>
          <a:ext cx="129095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D8FB5212-66F9-438D-A732-44DDEC7DA714}"/>
            </a:ext>
          </a:extLst>
        </xdr:cNvPr>
        <xdr:cNvSpPr/>
      </xdr:nvSpPr>
      <xdr:spPr>
        <a:xfrm>
          <a:off x="19979640" y="1336865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230C5414-6189-4ED6-8B6B-EB8A43AE87A7}"/>
            </a:ext>
          </a:extLst>
        </xdr:cNvPr>
        <xdr:cNvSpPr/>
      </xdr:nvSpPr>
      <xdr:spPr>
        <a:xfrm>
          <a:off x="21461095" y="13178155"/>
          <a:ext cx="129667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88654BE7-F9DB-4EBE-BF4F-0E518E731547}"/>
            </a:ext>
          </a:extLst>
        </xdr:cNvPr>
        <xdr:cNvSpPr/>
      </xdr:nvSpPr>
      <xdr:spPr>
        <a:xfrm>
          <a:off x="21461095" y="1336865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D85D8E7F-8636-4D38-96D8-F7F017A94F96}"/>
            </a:ext>
          </a:extLst>
        </xdr:cNvPr>
        <xdr:cNvSpPr/>
      </xdr:nvSpPr>
      <xdr:spPr>
        <a:xfrm>
          <a:off x="13057505" y="13697585"/>
          <a:ext cx="5177155" cy="2464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AA73455C-E949-4CE9-8F08-142B5EA5B4A8}"/>
            </a:ext>
          </a:extLst>
        </xdr:cNvPr>
        <xdr:cNvSpPr/>
      </xdr:nvSpPr>
      <xdr:spPr>
        <a:xfrm>
          <a:off x="18425160" y="13697585"/>
          <a:ext cx="6144895" cy="2464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A9D59F65-8EE3-4F11-838C-B10A31DC537A}"/>
            </a:ext>
          </a:extLst>
        </xdr:cNvPr>
        <xdr:cNvSpPr/>
      </xdr:nvSpPr>
      <xdr:spPr>
        <a:xfrm>
          <a:off x="18425160" y="1369758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2E9FBCFA-4567-4B27-A9B2-D99EB2FE7DE2}"/>
            </a:ext>
          </a:extLst>
        </xdr:cNvPr>
        <xdr:cNvSpPr txBox="1"/>
      </xdr:nvSpPr>
      <xdr:spPr>
        <a:xfrm>
          <a:off x="18550255" y="1402080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ラスパイレス指数は、類似団体平及び全国町村平均と比較してほぼ同水準である。今後とも、人事院勧告を尊重しながら適切な給与制度の構築に努めていく。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42DA8EAA-1D28-4360-8E6A-8BDB1532E76F}"/>
            </a:ext>
          </a:extLst>
        </xdr:cNvPr>
        <xdr:cNvCxnSpPr/>
      </xdr:nvCxnSpPr>
      <xdr:spPr>
        <a:xfrm>
          <a:off x="13057505" y="1616202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AF2DF567-A1BD-415B-B33E-8BAC447F6454}"/>
            </a:ext>
          </a:extLst>
        </xdr:cNvPr>
        <xdr:cNvSpPr txBox="1"/>
      </xdr:nvSpPr>
      <xdr:spPr>
        <a:xfrm>
          <a:off x="12280265" y="1601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7B721D74-0F49-4332-A730-9A9E5AB67311}"/>
            </a:ext>
          </a:extLst>
        </xdr:cNvPr>
        <xdr:cNvCxnSpPr/>
      </xdr:nvCxnSpPr>
      <xdr:spPr>
        <a:xfrm>
          <a:off x="13057505" y="15748424"/>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459B6119-7A66-4438-848D-C10FA10507E3}"/>
            </a:ext>
          </a:extLst>
        </xdr:cNvPr>
        <xdr:cNvSpPr txBox="1"/>
      </xdr:nvSpPr>
      <xdr:spPr>
        <a:xfrm>
          <a:off x="12280265" y="156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660B332E-8267-4C62-AAAC-B2554C169AC6}"/>
            </a:ext>
          </a:extLst>
        </xdr:cNvPr>
        <xdr:cNvCxnSpPr/>
      </xdr:nvCxnSpPr>
      <xdr:spPr>
        <a:xfrm>
          <a:off x="13057505" y="15342446"/>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E653C41B-AFCB-449E-90E0-BF82DB2A725F}"/>
            </a:ext>
          </a:extLst>
        </xdr:cNvPr>
        <xdr:cNvSpPr txBox="1"/>
      </xdr:nvSpPr>
      <xdr:spPr>
        <a:xfrm>
          <a:off x="12280265" y="1519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B8D6DCB9-979A-4EE8-93CB-59B1B0E1C638}"/>
            </a:ext>
          </a:extLst>
        </xdr:cNvPr>
        <xdr:cNvCxnSpPr/>
      </xdr:nvCxnSpPr>
      <xdr:spPr>
        <a:xfrm>
          <a:off x="13057505" y="1493075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372A0789-E712-4896-AC6A-820219D7CE54}"/>
            </a:ext>
          </a:extLst>
        </xdr:cNvPr>
        <xdr:cNvSpPr txBox="1"/>
      </xdr:nvSpPr>
      <xdr:spPr>
        <a:xfrm>
          <a:off x="12280265" y="147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59FE1A79-DC2E-451A-B256-B0C60E1A3C55}"/>
            </a:ext>
          </a:extLst>
        </xdr:cNvPr>
        <xdr:cNvCxnSpPr/>
      </xdr:nvCxnSpPr>
      <xdr:spPr>
        <a:xfrm>
          <a:off x="13057505" y="14517159"/>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E80F3AF2-660E-4CA2-8765-81C5E86FEBDE}"/>
            </a:ext>
          </a:extLst>
        </xdr:cNvPr>
        <xdr:cNvSpPr txBox="1"/>
      </xdr:nvSpPr>
      <xdr:spPr>
        <a:xfrm>
          <a:off x="12280265" y="1437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8BD7EF48-D434-49D4-A75D-283E1DD86F9C}"/>
            </a:ext>
          </a:extLst>
        </xdr:cNvPr>
        <xdr:cNvCxnSpPr/>
      </xdr:nvCxnSpPr>
      <xdr:spPr>
        <a:xfrm>
          <a:off x="13057505" y="14103561"/>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26E28F0D-CEFF-413D-87E0-74F65B95805C}"/>
            </a:ext>
          </a:extLst>
        </xdr:cNvPr>
        <xdr:cNvSpPr txBox="1"/>
      </xdr:nvSpPr>
      <xdr:spPr>
        <a:xfrm>
          <a:off x="12280265" y="139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D406FC68-FDF4-42DE-BD09-BEBD4F0EC299}"/>
            </a:ext>
          </a:extLst>
        </xdr:cNvPr>
        <xdr:cNvCxnSpPr/>
      </xdr:nvCxnSpPr>
      <xdr:spPr>
        <a:xfrm>
          <a:off x="13057505" y="1369758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2369BCD7-8A02-4533-9803-85AE88B6648D}"/>
            </a:ext>
          </a:extLst>
        </xdr:cNvPr>
        <xdr:cNvSpPr txBox="1"/>
      </xdr:nvSpPr>
      <xdr:spPr>
        <a:xfrm>
          <a:off x="12280265" y="1355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E236E0B2-33EE-4721-AD07-F78158D7C3B8}"/>
            </a:ext>
          </a:extLst>
        </xdr:cNvPr>
        <xdr:cNvSpPr/>
      </xdr:nvSpPr>
      <xdr:spPr>
        <a:xfrm>
          <a:off x="13057505" y="13697585"/>
          <a:ext cx="5177155" cy="2464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4435E669-7CC4-4985-A3EC-E058590D0CF6}"/>
            </a:ext>
          </a:extLst>
        </xdr:cNvPr>
        <xdr:cNvCxnSpPr/>
      </xdr:nvCxnSpPr>
      <xdr:spPr>
        <a:xfrm flipV="1">
          <a:off x="17324705" y="14298860"/>
          <a:ext cx="0" cy="1547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1C42F86A-DCE5-4893-8F28-F31B6F4BC7A0}"/>
            </a:ext>
          </a:extLst>
        </xdr:cNvPr>
        <xdr:cNvSpPr txBox="1"/>
      </xdr:nvSpPr>
      <xdr:spPr>
        <a:xfrm>
          <a:off x="17419320" y="15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D0FC4DAA-787F-4DFE-9643-26CC999D1C75}"/>
            </a:ext>
          </a:extLst>
        </xdr:cNvPr>
        <xdr:cNvCxnSpPr/>
      </xdr:nvCxnSpPr>
      <xdr:spPr>
        <a:xfrm>
          <a:off x="17231995" y="15846072"/>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D134B3C0-3CCA-4A5A-AED8-9234F2416F15}"/>
            </a:ext>
          </a:extLst>
        </xdr:cNvPr>
        <xdr:cNvSpPr txBox="1"/>
      </xdr:nvSpPr>
      <xdr:spPr>
        <a:xfrm>
          <a:off x="17419320" y="140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74E0DC4C-4056-4D3C-B661-A4CC429CAB96}"/>
            </a:ext>
          </a:extLst>
        </xdr:cNvPr>
        <xdr:cNvCxnSpPr/>
      </xdr:nvCxnSpPr>
      <xdr:spPr>
        <a:xfrm>
          <a:off x="17231995" y="1429886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85</xdr:row>
      <xdr:rowOff>165805</xdr:rowOff>
    </xdr:to>
    <xdr:cxnSp macro="">
      <xdr:nvCxnSpPr>
        <xdr:cNvPr id="256" name="直線コネクタ 255">
          <a:extLst>
            <a:ext uri="{FF2B5EF4-FFF2-40B4-BE49-F238E27FC236}">
              <a16:creationId xmlns:a16="http://schemas.microsoft.com/office/drawing/2014/main" id="{C4096B1D-748C-4959-BAFE-80C27D3F98DA}"/>
            </a:ext>
          </a:extLst>
        </xdr:cNvPr>
        <xdr:cNvCxnSpPr/>
      </xdr:nvCxnSpPr>
      <xdr:spPr>
        <a:xfrm>
          <a:off x="16471265" y="15061000"/>
          <a:ext cx="8534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45308EA4-6B57-45A3-B33E-F2340FF9D266}"/>
            </a:ext>
          </a:extLst>
        </xdr:cNvPr>
        <xdr:cNvSpPr txBox="1"/>
      </xdr:nvSpPr>
      <xdr:spPr>
        <a:xfrm>
          <a:off x="17419320" y="1483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495FFE50-AB04-4006-89CE-49D13DE992A5}"/>
            </a:ext>
          </a:extLst>
        </xdr:cNvPr>
        <xdr:cNvSpPr/>
      </xdr:nvSpPr>
      <xdr:spPr>
        <a:xfrm>
          <a:off x="17270095" y="15000605"/>
          <a:ext cx="1111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59" name="直線コネクタ 258">
          <a:extLst>
            <a:ext uri="{FF2B5EF4-FFF2-40B4-BE49-F238E27FC236}">
              <a16:creationId xmlns:a16="http://schemas.microsoft.com/office/drawing/2014/main" id="{B851F36D-E671-4736-9368-0987D49C2853}"/>
            </a:ext>
          </a:extLst>
        </xdr:cNvPr>
        <xdr:cNvCxnSpPr/>
      </xdr:nvCxnSpPr>
      <xdr:spPr>
        <a:xfrm flipV="1">
          <a:off x="15563215" y="15061000"/>
          <a:ext cx="90805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76D69160-AE83-4666-94DA-45B8DBC469F9}"/>
            </a:ext>
          </a:extLst>
        </xdr:cNvPr>
        <xdr:cNvSpPr/>
      </xdr:nvSpPr>
      <xdr:spPr>
        <a:xfrm>
          <a:off x="16416655" y="14983390"/>
          <a:ext cx="11112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ACF1431-2C48-4B5B-A77F-D2D5242B8DEA}"/>
            </a:ext>
          </a:extLst>
        </xdr:cNvPr>
        <xdr:cNvSpPr txBox="1"/>
      </xdr:nvSpPr>
      <xdr:spPr>
        <a:xfrm>
          <a:off x="16082645" y="1475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1FEE1CAB-5AC9-44E1-AF9A-3E43425C0E42}"/>
            </a:ext>
          </a:extLst>
        </xdr:cNvPr>
        <xdr:cNvCxnSpPr/>
      </xdr:nvCxnSpPr>
      <xdr:spPr>
        <a:xfrm>
          <a:off x="14660880" y="15049500"/>
          <a:ext cx="902335" cy="5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E147FD9D-E0F6-4C58-B53D-992672E708CB}"/>
            </a:ext>
          </a:extLst>
        </xdr:cNvPr>
        <xdr:cNvSpPr/>
      </xdr:nvSpPr>
      <xdr:spPr>
        <a:xfrm>
          <a:off x="15514320" y="1500060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82EE9173-0C48-4CAB-9161-38DDA104C3D8}"/>
            </a:ext>
          </a:extLst>
        </xdr:cNvPr>
        <xdr:cNvSpPr txBox="1"/>
      </xdr:nvSpPr>
      <xdr:spPr>
        <a:xfrm>
          <a:off x="15182215" y="147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74789</xdr:rowOff>
    </xdr:to>
    <xdr:cxnSp macro="">
      <xdr:nvCxnSpPr>
        <xdr:cNvPr id="265" name="直線コネクタ 264">
          <a:extLst>
            <a:ext uri="{FF2B5EF4-FFF2-40B4-BE49-F238E27FC236}">
              <a16:creationId xmlns:a16="http://schemas.microsoft.com/office/drawing/2014/main" id="{4EEE7A11-8F20-4BB6-8714-866D95C5859D}"/>
            </a:ext>
          </a:extLst>
        </xdr:cNvPr>
        <xdr:cNvCxnSpPr/>
      </xdr:nvCxnSpPr>
      <xdr:spPr>
        <a:xfrm flipV="1">
          <a:off x="13758545" y="15049500"/>
          <a:ext cx="902335" cy="9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210893F5-BFF5-4689-8EE2-139B93D16914}"/>
            </a:ext>
          </a:extLst>
        </xdr:cNvPr>
        <xdr:cNvSpPr/>
      </xdr:nvSpPr>
      <xdr:spPr>
        <a:xfrm>
          <a:off x="14611985" y="15040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BC8A6B00-FFFA-40F0-A1E4-3C0CD6A44398}"/>
            </a:ext>
          </a:extLst>
        </xdr:cNvPr>
        <xdr:cNvSpPr txBox="1"/>
      </xdr:nvSpPr>
      <xdr:spPr>
        <a:xfrm>
          <a:off x="14272260" y="151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74E3CF70-EE07-420F-925A-ED120B74BACD}"/>
            </a:ext>
          </a:extLst>
        </xdr:cNvPr>
        <xdr:cNvSpPr/>
      </xdr:nvSpPr>
      <xdr:spPr>
        <a:xfrm>
          <a:off x="13703935" y="1504082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981F5DC7-1F68-4D9B-B0C4-6136DEEB9D5C}"/>
            </a:ext>
          </a:extLst>
        </xdr:cNvPr>
        <xdr:cNvSpPr txBox="1"/>
      </xdr:nvSpPr>
      <xdr:spPr>
        <a:xfrm>
          <a:off x="13369925" y="1480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616B951-C029-4F76-9BED-8E7C8E42CEA0}"/>
            </a:ext>
          </a:extLst>
        </xdr:cNvPr>
        <xdr:cNvSpPr txBox="1"/>
      </xdr:nvSpPr>
      <xdr:spPr>
        <a:xfrm>
          <a:off x="1710690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2DC92FC-0F4E-4A4A-B856-C9A5E59ED289}"/>
            </a:ext>
          </a:extLst>
        </xdr:cNvPr>
        <xdr:cNvSpPr txBox="1"/>
      </xdr:nvSpPr>
      <xdr:spPr>
        <a:xfrm>
          <a:off x="1625346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AD2B56E-AC83-4452-B8BF-C41A812D1DCC}"/>
            </a:ext>
          </a:extLst>
        </xdr:cNvPr>
        <xdr:cNvSpPr txBox="1"/>
      </xdr:nvSpPr>
      <xdr:spPr>
        <a:xfrm>
          <a:off x="1534350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A18A97E-8718-494B-AC2D-7C6C66096721}"/>
            </a:ext>
          </a:extLst>
        </xdr:cNvPr>
        <xdr:cNvSpPr txBox="1"/>
      </xdr:nvSpPr>
      <xdr:spPr>
        <a:xfrm>
          <a:off x="1444307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2F7F98F-E31B-415D-A8DC-5463029996FA}"/>
            </a:ext>
          </a:extLst>
        </xdr:cNvPr>
        <xdr:cNvSpPr txBox="1"/>
      </xdr:nvSpPr>
      <xdr:spPr>
        <a:xfrm>
          <a:off x="1354074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5" name="楕円 274">
          <a:extLst>
            <a:ext uri="{FF2B5EF4-FFF2-40B4-BE49-F238E27FC236}">
              <a16:creationId xmlns:a16="http://schemas.microsoft.com/office/drawing/2014/main" id="{365880FD-D2D0-4F5E-A709-263E6496EB77}"/>
            </a:ext>
          </a:extLst>
        </xdr:cNvPr>
        <xdr:cNvSpPr/>
      </xdr:nvSpPr>
      <xdr:spPr>
        <a:xfrm>
          <a:off x="17270095" y="15012105"/>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6" name="給与水準   （国との比較）該当値テキスト">
          <a:extLst>
            <a:ext uri="{FF2B5EF4-FFF2-40B4-BE49-F238E27FC236}">
              <a16:creationId xmlns:a16="http://schemas.microsoft.com/office/drawing/2014/main" id="{66D3A2F2-CD92-4452-B3F9-C7F8A3045523}"/>
            </a:ext>
          </a:extLst>
        </xdr:cNvPr>
        <xdr:cNvSpPr txBox="1"/>
      </xdr:nvSpPr>
      <xdr:spPr>
        <a:xfrm>
          <a:off x="17419320" y="149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C009EC04-2DAF-4D7F-8507-16F85DECE2CB}"/>
            </a:ext>
          </a:extLst>
        </xdr:cNvPr>
        <xdr:cNvSpPr/>
      </xdr:nvSpPr>
      <xdr:spPr>
        <a:xfrm>
          <a:off x="16416655" y="15012105"/>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CD20C14D-79E6-434F-8BC6-DBEE87DFF044}"/>
            </a:ext>
          </a:extLst>
        </xdr:cNvPr>
        <xdr:cNvSpPr txBox="1"/>
      </xdr:nvSpPr>
      <xdr:spPr>
        <a:xfrm>
          <a:off x="16082645" y="1510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9" name="楕円 278">
          <a:extLst>
            <a:ext uri="{FF2B5EF4-FFF2-40B4-BE49-F238E27FC236}">
              <a16:creationId xmlns:a16="http://schemas.microsoft.com/office/drawing/2014/main" id="{D0A93887-70B7-48D9-B65C-EA78CACE36B0}"/>
            </a:ext>
          </a:extLst>
        </xdr:cNvPr>
        <xdr:cNvSpPr/>
      </xdr:nvSpPr>
      <xdr:spPr>
        <a:xfrm>
          <a:off x="15514320" y="15052322"/>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0" name="テキスト ボックス 279">
          <a:extLst>
            <a:ext uri="{FF2B5EF4-FFF2-40B4-BE49-F238E27FC236}">
              <a16:creationId xmlns:a16="http://schemas.microsoft.com/office/drawing/2014/main" id="{AA160397-2F07-40C9-A0D2-5F7D1953DA32}"/>
            </a:ext>
          </a:extLst>
        </xdr:cNvPr>
        <xdr:cNvSpPr txBox="1"/>
      </xdr:nvSpPr>
      <xdr:spPr>
        <a:xfrm>
          <a:off x="15182215" y="1514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06311AC8-D501-4706-87F1-7F6DF8CC54A6}"/>
            </a:ext>
          </a:extLst>
        </xdr:cNvPr>
        <xdr:cNvSpPr/>
      </xdr:nvSpPr>
      <xdr:spPr>
        <a:xfrm>
          <a:off x="14611985" y="1500060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2" name="テキスト ボックス 281">
          <a:extLst>
            <a:ext uri="{FF2B5EF4-FFF2-40B4-BE49-F238E27FC236}">
              <a16:creationId xmlns:a16="http://schemas.microsoft.com/office/drawing/2014/main" id="{FCF740BF-2193-48BF-8E83-BFA53B866C07}"/>
            </a:ext>
          </a:extLst>
        </xdr:cNvPr>
        <xdr:cNvSpPr txBox="1"/>
      </xdr:nvSpPr>
      <xdr:spPr>
        <a:xfrm>
          <a:off x="14272260" y="147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3" name="楕円 282">
          <a:extLst>
            <a:ext uri="{FF2B5EF4-FFF2-40B4-BE49-F238E27FC236}">
              <a16:creationId xmlns:a16="http://schemas.microsoft.com/office/drawing/2014/main" id="{BEA27BAB-F06C-4213-AE85-40CFC5ED2844}"/>
            </a:ext>
          </a:extLst>
        </xdr:cNvPr>
        <xdr:cNvSpPr/>
      </xdr:nvSpPr>
      <xdr:spPr>
        <a:xfrm>
          <a:off x="13703935" y="15098254"/>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4CD2C9F-9192-46EF-AB4D-57065AF624C3}"/>
            </a:ext>
          </a:extLst>
        </xdr:cNvPr>
        <xdr:cNvSpPr txBox="1"/>
      </xdr:nvSpPr>
      <xdr:spPr>
        <a:xfrm>
          <a:off x="13369925" y="1518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F1BE0224-8863-4729-8689-208B173B5B04}"/>
            </a:ext>
          </a:extLst>
        </xdr:cNvPr>
        <xdr:cNvSpPr/>
      </xdr:nvSpPr>
      <xdr:spPr>
        <a:xfrm>
          <a:off x="13057505" y="901890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A98F9E22-8378-482F-BCD0-729879B55909}"/>
            </a:ext>
          </a:extLst>
        </xdr:cNvPr>
        <xdr:cNvSpPr txBox="1"/>
      </xdr:nvSpPr>
      <xdr:spPr>
        <a:xfrm>
          <a:off x="13588237" y="939228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FC6C2AA5-B6BE-4D0C-990A-A8A3743A38FA}"/>
            </a:ext>
          </a:extLst>
        </xdr:cNvPr>
        <xdr:cNvSpPr txBox="1"/>
      </xdr:nvSpPr>
      <xdr:spPr>
        <a:xfrm>
          <a:off x="16026259" y="936498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393156C7-02D7-4771-AFF0-324374DF75CF}"/>
            </a:ext>
          </a:extLst>
        </xdr:cNvPr>
        <xdr:cNvSpPr/>
      </xdr:nvSpPr>
      <xdr:spPr>
        <a:xfrm>
          <a:off x="18292445" y="92767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D38A8B9C-D7E0-40CC-85D5-226EA4CC8F4C}"/>
            </a:ext>
          </a:extLst>
        </xdr:cNvPr>
        <xdr:cNvSpPr/>
      </xdr:nvSpPr>
      <xdr:spPr>
        <a:xfrm>
          <a:off x="18292445" y="947483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B200EEB4-88B6-4EF3-A7D8-1E217DFB9257}"/>
            </a:ext>
          </a:extLst>
        </xdr:cNvPr>
        <xdr:cNvSpPr/>
      </xdr:nvSpPr>
      <xdr:spPr>
        <a:xfrm>
          <a:off x="19979640" y="927671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536321AE-6268-4DEE-8B53-1E8A65274497}"/>
            </a:ext>
          </a:extLst>
        </xdr:cNvPr>
        <xdr:cNvSpPr/>
      </xdr:nvSpPr>
      <xdr:spPr>
        <a:xfrm>
          <a:off x="19979640" y="947483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E61D71AE-22C4-4386-BD02-7A9A5D1AE225}"/>
            </a:ext>
          </a:extLst>
        </xdr:cNvPr>
        <xdr:cNvSpPr/>
      </xdr:nvSpPr>
      <xdr:spPr>
        <a:xfrm>
          <a:off x="21461095" y="92767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F5A6790F-BCA0-4FB8-94E8-F3BA3C37C21D}"/>
            </a:ext>
          </a:extLst>
        </xdr:cNvPr>
        <xdr:cNvSpPr/>
      </xdr:nvSpPr>
      <xdr:spPr>
        <a:xfrm>
          <a:off x="21461095" y="947483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3686C1CD-D2FB-4A85-8BF5-ECD520FF6B38}"/>
            </a:ext>
          </a:extLst>
        </xdr:cNvPr>
        <xdr:cNvSpPr/>
      </xdr:nvSpPr>
      <xdr:spPr>
        <a:xfrm>
          <a:off x="13057505" y="979614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6794C59B-7CAC-4808-8B6D-EB8347571D69}"/>
            </a:ext>
          </a:extLst>
        </xdr:cNvPr>
        <xdr:cNvSpPr/>
      </xdr:nvSpPr>
      <xdr:spPr>
        <a:xfrm>
          <a:off x="18425160" y="979614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9F38C776-732E-4A5E-BAB1-59A05349FBC1}"/>
            </a:ext>
          </a:extLst>
        </xdr:cNvPr>
        <xdr:cNvSpPr/>
      </xdr:nvSpPr>
      <xdr:spPr>
        <a:xfrm>
          <a:off x="18425160" y="979614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7620E25C-4917-4DCC-9E0F-6639DB250844}"/>
            </a:ext>
          </a:extLst>
        </xdr:cNvPr>
        <xdr:cNvSpPr txBox="1"/>
      </xdr:nvSpPr>
      <xdr:spPr>
        <a:xfrm>
          <a:off x="18550255" y="1012698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全国平均、県平均よりも数値は高い状況である。今後とも職員数に注視しながら、適正な定員管理に努める。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A58D9EB1-9060-477F-9326-A005B724EBD9}"/>
            </a:ext>
          </a:extLst>
        </xdr:cNvPr>
        <xdr:cNvSpPr txBox="1"/>
      </xdr:nvSpPr>
      <xdr:spPr>
        <a:xfrm>
          <a:off x="13019405" y="9605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5B95D6F8-3297-4DF3-8BFF-6E01505A1726}"/>
            </a:ext>
          </a:extLst>
        </xdr:cNvPr>
        <xdr:cNvCxnSpPr/>
      </xdr:nvCxnSpPr>
      <xdr:spPr>
        <a:xfrm>
          <a:off x="13057505" y="1226820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E337FDB8-1750-4DAC-B9F4-FA0F3F702B54}"/>
            </a:ext>
          </a:extLst>
        </xdr:cNvPr>
        <xdr:cNvSpPr txBox="1"/>
      </xdr:nvSpPr>
      <xdr:spPr>
        <a:xfrm>
          <a:off x="12280265" y="121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A989DB38-3ABE-4CDF-B553-22093A45E942}"/>
            </a:ext>
          </a:extLst>
        </xdr:cNvPr>
        <xdr:cNvCxnSpPr/>
      </xdr:nvCxnSpPr>
      <xdr:spPr>
        <a:xfrm>
          <a:off x="13057505" y="11854603"/>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F55E7A93-B92D-459D-9F41-8BE482A6DCD0}"/>
            </a:ext>
          </a:extLst>
        </xdr:cNvPr>
        <xdr:cNvSpPr txBox="1"/>
      </xdr:nvSpPr>
      <xdr:spPr>
        <a:xfrm>
          <a:off x="12280265" y="1171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F91C72F0-F64C-4A5F-ACFA-A8F392F37B24}"/>
            </a:ext>
          </a:extLst>
        </xdr:cNvPr>
        <xdr:cNvCxnSpPr/>
      </xdr:nvCxnSpPr>
      <xdr:spPr>
        <a:xfrm>
          <a:off x="13057505" y="11448627"/>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23B59E9D-A5D7-46DE-9D55-28D172458E39}"/>
            </a:ext>
          </a:extLst>
        </xdr:cNvPr>
        <xdr:cNvSpPr txBox="1"/>
      </xdr:nvSpPr>
      <xdr:spPr>
        <a:xfrm>
          <a:off x="12280265" y="1129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98ACE4C3-83DF-4D2B-AF24-C0D565EB7BA1}"/>
            </a:ext>
          </a:extLst>
        </xdr:cNvPr>
        <xdr:cNvCxnSpPr/>
      </xdr:nvCxnSpPr>
      <xdr:spPr>
        <a:xfrm>
          <a:off x="13057505" y="1102931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DF7FC8D-BA2B-43F7-B2F6-8BF97438B6DA}"/>
            </a:ext>
          </a:extLst>
        </xdr:cNvPr>
        <xdr:cNvSpPr txBox="1"/>
      </xdr:nvSpPr>
      <xdr:spPr>
        <a:xfrm>
          <a:off x="12280265" y="1089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B44A1681-4604-4481-BE5C-89F63D73CBE5}"/>
            </a:ext>
          </a:extLst>
        </xdr:cNvPr>
        <xdr:cNvCxnSpPr/>
      </xdr:nvCxnSpPr>
      <xdr:spPr>
        <a:xfrm>
          <a:off x="13057505" y="1062333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85A19749-5D9C-4E59-A0DE-ED31AABC35F7}"/>
            </a:ext>
          </a:extLst>
        </xdr:cNvPr>
        <xdr:cNvSpPr txBox="1"/>
      </xdr:nvSpPr>
      <xdr:spPr>
        <a:xfrm>
          <a:off x="12280265" y="1047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5169BECE-8D29-4949-8708-44CF10FDA105}"/>
            </a:ext>
          </a:extLst>
        </xdr:cNvPr>
        <xdr:cNvCxnSpPr/>
      </xdr:nvCxnSpPr>
      <xdr:spPr>
        <a:xfrm>
          <a:off x="13057505" y="1020974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F4C90498-6445-4371-BFA9-94279668C150}"/>
            </a:ext>
          </a:extLst>
        </xdr:cNvPr>
        <xdr:cNvSpPr txBox="1"/>
      </xdr:nvSpPr>
      <xdr:spPr>
        <a:xfrm>
          <a:off x="12280265" y="1006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CDD50362-425C-4D73-BF54-F07ED1A4AB08}"/>
            </a:ext>
          </a:extLst>
        </xdr:cNvPr>
        <xdr:cNvCxnSpPr/>
      </xdr:nvCxnSpPr>
      <xdr:spPr>
        <a:xfrm>
          <a:off x="13057505" y="979614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750BA744-14A4-4503-A19C-E6157D89F930}"/>
            </a:ext>
          </a:extLst>
        </xdr:cNvPr>
        <xdr:cNvSpPr txBox="1"/>
      </xdr:nvSpPr>
      <xdr:spPr>
        <a:xfrm>
          <a:off x="12280265"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DD43A5D8-C586-476C-ACDF-9FA2E5031092}"/>
            </a:ext>
          </a:extLst>
        </xdr:cNvPr>
        <xdr:cNvSpPr/>
      </xdr:nvSpPr>
      <xdr:spPr>
        <a:xfrm>
          <a:off x="13057505" y="979614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FBDBF210-A592-44B5-8503-D4828CC55ECA}"/>
            </a:ext>
          </a:extLst>
        </xdr:cNvPr>
        <xdr:cNvCxnSpPr/>
      </xdr:nvCxnSpPr>
      <xdr:spPr>
        <a:xfrm flipV="1">
          <a:off x="17324705" y="10105955"/>
          <a:ext cx="0" cy="161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4C9B3EA0-10AD-449F-8A51-237D13019BC0}"/>
            </a:ext>
          </a:extLst>
        </xdr:cNvPr>
        <xdr:cNvSpPr txBox="1"/>
      </xdr:nvSpPr>
      <xdr:spPr>
        <a:xfrm>
          <a:off x="17419320" y="1169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68F82079-1C1D-4DEF-8ECA-A33011128211}"/>
            </a:ext>
          </a:extLst>
        </xdr:cNvPr>
        <xdr:cNvCxnSpPr/>
      </xdr:nvCxnSpPr>
      <xdr:spPr>
        <a:xfrm>
          <a:off x="17231995" y="11720759"/>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6D15C54A-D6BE-483A-9EA4-8CD574435E26}"/>
            </a:ext>
          </a:extLst>
        </xdr:cNvPr>
        <xdr:cNvSpPr txBox="1"/>
      </xdr:nvSpPr>
      <xdr:spPr>
        <a:xfrm>
          <a:off x="17419320" y="98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37AE1DDF-EA72-480C-8CC9-B0A960B72289}"/>
            </a:ext>
          </a:extLst>
        </xdr:cNvPr>
        <xdr:cNvCxnSpPr/>
      </xdr:nvCxnSpPr>
      <xdr:spPr>
        <a:xfrm>
          <a:off x="17231995" y="10105955"/>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46849</xdr:rowOff>
    </xdr:from>
    <xdr:to>
      <xdr:col>81</xdr:col>
      <xdr:colOff>44450</xdr:colOff>
      <xdr:row>60</xdr:row>
      <xdr:rowOff>81704</xdr:rowOff>
    </xdr:to>
    <xdr:cxnSp macro="">
      <xdr:nvCxnSpPr>
        <xdr:cNvPr id="319" name="直線コネクタ 318">
          <a:extLst>
            <a:ext uri="{FF2B5EF4-FFF2-40B4-BE49-F238E27FC236}">
              <a16:creationId xmlns:a16="http://schemas.microsoft.com/office/drawing/2014/main" id="{D9253C2B-AD58-435E-A272-A95694134C37}"/>
            </a:ext>
          </a:extLst>
        </xdr:cNvPr>
        <xdr:cNvCxnSpPr/>
      </xdr:nvCxnSpPr>
      <xdr:spPr>
        <a:xfrm>
          <a:off x="16471265" y="10560544"/>
          <a:ext cx="85344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7B266877-1CE4-4A8F-832E-09FF3ED2DA3C}"/>
            </a:ext>
          </a:extLst>
        </xdr:cNvPr>
        <xdr:cNvSpPr txBox="1"/>
      </xdr:nvSpPr>
      <xdr:spPr>
        <a:xfrm>
          <a:off x="17419320" y="1058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4FAEDE96-87D3-4D79-8A95-2EDF83944E94}"/>
            </a:ext>
          </a:extLst>
        </xdr:cNvPr>
        <xdr:cNvSpPr/>
      </xdr:nvSpPr>
      <xdr:spPr>
        <a:xfrm>
          <a:off x="17270095" y="10613320"/>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36124</xdr:rowOff>
    </xdr:from>
    <xdr:to>
      <xdr:col>77</xdr:col>
      <xdr:colOff>44450</xdr:colOff>
      <xdr:row>60</xdr:row>
      <xdr:rowOff>46849</xdr:rowOff>
    </xdr:to>
    <xdr:cxnSp macro="">
      <xdr:nvCxnSpPr>
        <xdr:cNvPr id="322" name="直線コネクタ 321">
          <a:extLst>
            <a:ext uri="{FF2B5EF4-FFF2-40B4-BE49-F238E27FC236}">
              <a16:creationId xmlns:a16="http://schemas.microsoft.com/office/drawing/2014/main" id="{D972B3AE-3C0F-4F63-AF15-2DF44463B62D}"/>
            </a:ext>
          </a:extLst>
        </xdr:cNvPr>
        <xdr:cNvCxnSpPr/>
      </xdr:nvCxnSpPr>
      <xdr:spPr>
        <a:xfrm>
          <a:off x="15563215" y="10551724"/>
          <a:ext cx="90805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63F91618-FCE2-4BD0-BE40-BC573BBD3BC5}"/>
            </a:ext>
          </a:extLst>
        </xdr:cNvPr>
        <xdr:cNvSpPr/>
      </xdr:nvSpPr>
      <xdr:spPr>
        <a:xfrm>
          <a:off x="16416655" y="10599561"/>
          <a:ext cx="11112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DED81B69-9935-4A09-B7DE-A5215D00282D}"/>
            </a:ext>
          </a:extLst>
        </xdr:cNvPr>
        <xdr:cNvSpPr txBox="1"/>
      </xdr:nvSpPr>
      <xdr:spPr>
        <a:xfrm>
          <a:off x="16082645" y="10691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119098</xdr:rowOff>
    </xdr:from>
    <xdr:to>
      <xdr:col>72</xdr:col>
      <xdr:colOff>203200</xdr:colOff>
      <xdr:row>60</xdr:row>
      <xdr:rowOff>36124</xdr:rowOff>
    </xdr:to>
    <xdr:cxnSp macro="">
      <xdr:nvCxnSpPr>
        <xdr:cNvPr id="325" name="直線コネクタ 324">
          <a:extLst>
            <a:ext uri="{FF2B5EF4-FFF2-40B4-BE49-F238E27FC236}">
              <a16:creationId xmlns:a16="http://schemas.microsoft.com/office/drawing/2014/main" id="{257E9FF1-7233-43E5-9A92-4FD0F83425F2}"/>
            </a:ext>
          </a:extLst>
        </xdr:cNvPr>
        <xdr:cNvCxnSpPr/>
      </xdr:nvCxnSpPr>
      <xdr:spPr>
        <a:xfrm>
          <a:off x="14660880" y="10457533"/>
          <a:ext cx="902335" cy="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41A39625-D70D-40F6-AFCE-39FA471B772E}"/>
            </a:ext>
          </a:extLst>
        </xdr:cNvPr>
        <xdr:cNvSpPr/>
      </xdr:nvSpPr>
      <xdr:spPr>
        <a:xfrm>
          <a:off x="15514320" y="10595540"/>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00A8D05F-BF63-4C28-B894-7AD570C3FA92}"/>
            </a:ext>
          </a:extLst>
        </xdr:cNvPr>
        <xdr:cNvSpPr txBox="1"/>
      </xdr:nvSpPr>
      <xdr:spPr>
        <a:xfrm>
          <a:off x="15182215" y="1068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97649</xdr:rowOff>
    </xdr:from>
    <xdr:to>
      <xdr:col>68</xdr:col>
      <xdr:colOff>152400</xdr:colOff>
      <xdr:row>59</xdr:row>
      <xdr:rowOff>119098</xdr:rowOff>
    </xdr:to>
    <xdr:cxnSp macro="">
      <xdr:nvCxnSpPr>
        <xdr:cNvPr id="328" name="直線コネクタ 327">
          <a:extLst>
            <a:ext uri="{FF2B5EF4-FFF2-40B4-BE49-F238E27FC236}">
              <a16:creationId xmlns:a16="http://schemas.microsoft.com/office/drawing/2014/main" id="{8BC3F05D-6EB7-438F-8C9F-1C92F567212A}"/>
            </a:ext>
          </a:extLst>
        </xdr:cNvPr>
        <xdr:cNvCxnSpPr/>
      </xdr:nvCxnSpPr>
      <xdr:spPr>
        <a:xfrm>
          <a:off x="13758545" y="10441799"/>
          <a:ext cx="902335"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4E218EEA-9C98-497B-A447-8749FB5E18CD}"/>
            </a:ext>
          </a:extLst>
        </xdr:cNvPr>
        <xdr:cNvSpPr/>
      </xdr:nvSpPr>
      <xdr:spPr>
        <a:xfrm>
          <a:off x="14611985" y="10628277"/>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605D5B95-1989-49F0-A470-E4D63577BDAC}"/>
            </a:ext>
          </a:extLst>
        </xdr:cNvPr>
        <xdr:cNvSpPr txBox="1"/>
      </xdr:nvSpPr>
      <xdr:spPr>
        <a:xfrm>
          <a:off x="14272260" y="1072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D603FAFA-4D74-4A12-B94C-0754FDB7DF68}"/>
            </a:ext>
          </a:extLst>
        </xdr:cNvPr>
        <xdr:cNvSpPr/>
      </xdr:nvSpPr>
      <xdr:spPr>
        <a:xfrm>
          <a:off x="13703935" y="1059822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2BCCDFEA-A039-4743-997C-4879D6A179A4}"/>
            </a:ext>
          </a:extLst>
        </xdr:cNvPr>
        <xdr:cNvSpPr txBox="1"/>
      </xdr:nvSpPr>
      <xdr:spPr>
        <a:xfrm>
          <a:off x="13369925" y="106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ED11F67-835A-40C4-BD6C-A21584448FDF}"/>
            </a:ext>
          </a:extLst>
        </xdr:cNvPr>
        <xdr:cNvSpPr txBox="1"/>
      </xdr:nvSpPr>
      <xdr:spPr>
        <a:xfrm>
          <a:off x="171069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FACA348-E7D6-43F1-8850-3DD1D2404BD5}"/>
            </a:ext>
          </a:extLst>
        </xdr:cNvPr>
        <xdr:cNvSpPr txBox="1"/>
      </xdr:nvSpPr>
      <xdr:spPr>
        <a:xfrm>
          <a:off x="1625346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9C9F92B-662D-4B75-81A5-0BA469B64EC5}"/>
            </a:ext>
          </a:extLst>
        </xdr:cNvPr>
        <xdr:cNvSpPr txBox="1"/>
      </xdr:nvSpPr>
      <xdr:spPr>
        <a:xfrm>
          <a:off x="1534350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15984B07-7C1A-4370-A551-0B8221E831D5}"/>
            </a:ext>
          </a:extLst>
        </xdr:cNvPr>
        <xdr:cNvSpPr txBox="1"/>
      </xdr:nvSpPr>
      <xdr:spPr>
        <a:xfrm>
          <a:off x="1444307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32DA00B-DC74-4529-B8F9-EFB87AD05272}"/>
            </a:ext>
          </a:extLst>
        </xdr:cNvPr>
        <xdr:cNvSpPr txBox="1"/>
      </xdr:nvSpPr>
      <xdr:spPr>
        <a:xfrm>
          <a:off x="1354074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30904</xdr:rowOff>
    </xdr:from>
    <xdr:to>
      <xdr:col>81</xdr:col>
      <xdr:colOff>95250</xdr:colOff>
      <xdr:row>60</xdr:row>
      <xdr:rowOff>132504</xdr:rowOff>
    </xdr:to>
    <xdr:sp macro="" textlink="">
      <xdr:nvSpPr>
        <xdr:cNvPr id="338" name="楕円 337">
          <a:extLst>
            <a:ext uri="{FF2B5EF4-FFF2-40B4-BE49-F238E27FC236}">
              <a16:creationId xmlns:a16="http://schemas.microsoft.com/office/drawing/2014/main" id="{14E06131-D8F5-41A9-A619-9881206BD355}"/>
            </a:ext>
          </a:extLst>
        </xdr:cNvPr>
        <xdr:cNvSpPr/>
      </xdr:nvSpPr>
      <xdr:spPr>
        <a:xfrm>
          <a:off x="17270095" y="10548409"/>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47431</xdr:rowOff>
    </xdr:from>
    <xdr:ext cx="762000" cy="259045"/>
    <xdr:sp macro="" textlink="">
      <xdr:nvSpPr>
        <xdr:cNvPr id="339" name="定員管理の状況該当値テキスト">
          <a:extLst>
            <a:ext uri="{FF2B5EF4-FFF2-40B4-BE49-F238E27FC236}">
              <a16:creationId xmlns:a16="http://schemas.microsoft.com/office/drawing/2014/main" id="{14123B55-2D68-4DD5-8E8E-5A4E81C811F2}"/>
            </a:ext>
          </a:extLst>
        </xdr:cNvPr>
        <xdr:cNvSpPr txBox="1"/>
      </xdr:nvSpPr>
      <xdr:spPr>
        <a:xfrm>
          <a:off x="17419320" y="103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167499</xdr:rowOff>
    </xdr:from>
    <xdr:to>
      <xdr:col>77</xdr:col>
      <xdr:colOff>95250</xdr:colOff>
      <xdr:row>60</xdr:row>
      <xdr:rowOff>97649</xdr:rowOff>
    </xdr:to>
    <xdr:sp macro="" textlink="">
      <xdr:nvSpPr>
        <xdr:cNvPr id="340" name="楕円 339">
          <a:extLst>
            <a:ext uri="{FF2B5EF4-FFF2-40B4-BE49-F238E27FC236}">
              <a16:creationId xmlns:a16="http://schemas.microsoft.com/office/drawing/2014/main" id="{57A8D5F8-2E88-4CE1-821E-4A53270743FF}"/>
            </a:ext>
          </a:extLst>
        </xdr:cNvPr>
        <xdr:cNvSpPr/>
      </xdr:nvSpPr>
      <xdr:spPr>
        <a:xfrm>
          <a:off x="16416655" y="10511649"/>
          <a:ext cx="1111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107826</xdr:rowOff>
    </xdr:from>
    <xdr:ext cx="736600" cy="259045"/>
    <xdr:sp macro="" textlink="">
      <xdr:nvSpPr>
        <xdr:cNvPr id="341" name="テキスト ボックス 340">
          <a:extLst>
            <a:ext uri="{FF2B5EF4-FFF2-40B4-BE49-F238E27FC236}">
              <a16:creationId xmlns:a16="http://schemas.microsoft.com/office/drawing/2014/main" id="{272A0663-B16D-426A-9D31-F2ABC4AEA94D}"/>
            </a:ext>
          </a:extLst>
        </xdr:cNvPr>
        <xdr:cNvSpPr txBox="1"/>
      </xdr:nvSpPr>
      <xdr:spPr>
        <a:xfrm>
          <a:off x="16082645" y="1027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156774</xdr:rowOff>
    </xdr:from>
    <xdr:to>
      <xdr:col>73</xdr:col>
      <xdr:colOff>44450</xdr:colOff>
      <xdr:row>60</xdr:row>
      <xdr:rowOff>86924</xdr:rowOff>
    </xdr:to>
    <xdr:sp macro="" textlink="">
      <xdr:nvSpPr>
        <xdr:cNvPr id="342" name="楕円 341">
          <a:extLst>
            <a:ext uri="{FF2B5EF4-FFF2-40B4-BE49-F238E27FC236}">
              <a16:creationId xmlns:a16="http://schemas.microsoft.com/office/drawing/2014/main" id="{2A08BD19-1565-4FD0-B50D-CDF56C1E84FA}"/>
            </a:ext>
          </a:extLst>
        </xdr:cNvPr>
        <xdr:cNvSpPr/>
      </xdr:nvSpPr>
      <xdr:spPr>
        <a:xfrm>
          <a:off x="15514320" y="1049711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97101</xdr:rowOff>
    </xdr:from>
    <xdr:ext cx="762000" cy="259045"/>
    <xdr:sp macro="" textlink="">
      <xdr:nvSpPr>
        <xdr:cNvPr id="343" name="テキスト ボックス 342">
          <a:extLst>
            <a:ext uri="{FF2B5EF4-FFF2-40B4-BE49-F238E27FC236}">
              <a16:creationId xmlns:a16="http://schemas.microsoft.com/office/drawing/2014/main" id="{F95FA808-4DC5-4D42-A459-119077D88A3F}"/>
            </a:ext>
          </a:extLst>
        </xdr:cNvPr>
        <xdr:cNvSpPr txBox="1"/>
      </xdr:nvSpPr>
      <xdr:spPr>
        <a:xfrm>
          <a:off x="15182215" y="102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68298</xdr:rowOff>
    </xdr:from>
    <xdr:to>
      <xdr:col>68</xdr:col>
      <xdr:colOff>203200</xdr:colOff>
      <xdr:row>59</xdr:row>
      <xdr:rowOff>169898</xdr:rowOff>
    </xdr:to>
    <xdr:sp macro="" textlink="">
      <xdr:nvSpPr>
        <xdr:cNvPr id="344" name="楕円 343">
          <a:extLst>
            <a:ext uri="{FF2B5EF4-FFF2-40B4-BE49-F238E27FC236}">
              <a16:creationId xmlns:a16="http://schemas.microsoft.com/office/drawing/2014/main" id="{3D88E122-9C29-408F-B391-9920E691BE7F}"/>
            </a:ext>
          </a:extLst>
        </xdr:cNvPr>
        <xdr:cNvSpPr/>
      </xdr:nvSpPr>
      <xdr:spPr>
        <a:xfrm>
          <a:off x="14611985" y="104105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8625</xdr:rowOff>
    </xdr:from>
    <xdr:ext cx="762000" cy="259045"/>
    <xdr:sp macro="" textlink="">
      <xdr:nvSpPr>
        <xdr:cNvPr id="345" name="テキスト ボックス 344">
          <a:extLst>
            <a:ext uri="{FF2B5EF4-FFF2-40B4-BE49-F238E27FC236}">
              <a16:creationId xmlns:a16="http://schemas.microsoft.com/office/drawing/2014/main" id="{CAEFD7BD-6413-4243-88B2-2CDDB614BEF2}"/>
            </a:ext>
          </a:extLst>
        </xdr:cNvPr>
        <xdr:cNvSpPr txBox="1"/>
      </xdr:nvSpPr>
      <xdr:spPr>
        <a:xfrm>
          <a:off x="14272260" y="101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46849</xdr:rowOff>
    </xdr:from>
    <xdr:to>
      <xdr:col>64</xdr:col>
      <xdr:colOff>152400</xdr:colOff>
      <xdr:row>59</xdr:row>
      <xdr:rowOff>148449</xdr:rowOff>
    </xdr:to>
    <xdr:sp macro="" textlink="">
      <xdr:nvSpPr>
        <xdr:cNvPr id="346" name="楕円 345">
          <a:extLst>
            <a:ext uri="{FF2B5EF4-FFF2-40B4-BE49-F238E27FC236}">
              <a16:creationId xmlns:a16="http://schemas.microsoft.com/office/drawing/2014/main" id="{644D7E27-5AD3-4381-BE89-49FE7AFA751A}"/>
            </a:ext>
          </a:extLst>
        </xdr:cNvPr>
        <xdr:cNvSpPr/>
      </xdr:nvSpPr>
      <xdr:spPr>
        <a:xfrm>
          <a:off x="13703935" y="1038528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158626</xdr:rowOff>
    </xdr:from>
    <xdr:ext cx="762000" cy="259045"/>
    <xdr:sp macro="" textlink="">
      <xdr:nvSpPr>
        <xdr:cNvPr id="347" name="テキスト ボックス 346">
          <a:extLst>
            <a:ext uri="{FF2B5EF4-FFF2-40B4-BE49-F238E27FC236}">
              <a16:creationId xmlns:a16="http://schemas.microsoft.com/office/drawing/2014/main" id="{0C840D71-C3C4-4CA7-9F7B-B1552365998C}"/>
            </a:ext>
          </a:extLst>
        </xdr:cNvPr>
        <xdr:cNvSpPr txBox="1"/>
      </xdr:nvSpPr>
      <xdr:spPr>
        <a:xfrm>
          <a:off x="13369925" y="1014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4575B696-EC10-4503-8A33-1AA096C3F020}"/>
            </a:ext>
          </a:extLst>
        </xdr:cNvPr>
        <xdr:cNvSpPr/>
      </xdr:nvSpPr>
      <xdr:spPr>
        <a:xfrm>
          <a:off x="13057505" y="512508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EDAD3305-CCEC-4E7B-817C-0EAB5B8CEA73}"/>
            </a:ext>
          </a:extLst>
        </xdr:cNvPr>
        <xdr:cNvSpPr txBox="1"/>
      </xdr:nvSpPr>
      <xdr:spPr>
        <a:xfrm>
          <a:off x="13926634" y="549846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E2E09EF7-C2CD-41F3-A0BA-DAB525B56F90}"/>
            </a:ext>
          </a:extLst>
        </xdr:cNvPr>
        <xdr:cNvSpPr txBox="1"/>
      </xdr:nvSpPr>
      <xdr:spPr>
        <a:xfrm>
          <a:off x="15685956" y="54711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454ABE6F-F0FE-4CFF-9E67-AE721616B6D9}"/>
            </a:ext>
          </a:extLst>
        </xdr:cNvPr>
        <xdr:cNvSpPr/>
      </xdr:nvSpPr>
      <xdr:spPr>
        <a:xfrm>
          <a:off x="18292445" y="53828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DB752D01-2A37-429F-A98F-4203ACEADE0C}"/>
            </a:ext>
          </a:extLst>
        </xdr:cNvPr>
        <xdr:cNvSpPr/>
      </xdr:nvSpPr>
      <xdr:spPr>
        <a:xfrm>
          <a:off x="18292445" y="55810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5E081F6B-7B22-44B3-A90D-5D2749535B13}"/>
            </a:ext>
          </a:extLst>
        </xdr:cNvPr>
        <xdr:cNvSpPr/>
      </xdr:nvSpPr>
      <xdr:spPr>
        <a:xfrm>
          <a:off x="19979640" y="538289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DA7EA3A7-0E9D-4E3B-80A9-8381BF60CED2}"/>
            </a:ext>
          </a:extLst>
        </xdr:cNvPr>
        <xdr:cNvSpPr/>
      </xdr:nvSpPr>
      <xdr:spPr>
        <a:xfrm>
          <a:off x="19979640" y="558101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5137BFCE-D607-4EB1-AF3F-8711B7A774A5}"/>
            </a:ext>
          </a:extLst>
        </xdr:cNvPr>
        <xdr:cNvSpPr/>
      </xdr:nvSpPr>
      <xdr:spPr>
        <a:xfrm>
          <a:off x="21461095" y="53828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6462E7C7-51B7-4144-80AC-9C468648C0FB}"/>
            </a:ext>
          </a:extLst>
        </xdr:cNvPr>
        <xdr:cNvSpPr/>
      </xdr:nvSpPr>
      <xdr:spPr>
        <a:xfrm>
          <a:off x="21461095" y="55810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6A8E98DF-08B2-4F2E-9F2B-0D8F65FBD96F}"/>
            </a:ext>
          </a:extLst>
        </xdr:cNvPr>
        <xdr:cNvSpPr/>
      </xdr:nvSpPr>
      <xdr:spPr>
        <a:xfrm>
          <a:off x="13057505" y="590232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F40DB707-5C37-440C-8E8E-AD9AC45CAF8F}"/>
            </a:ext>
          </a:extLst>
        </xdr:cNvPr>
        <xdr:cNvSpPr/>
      </xdr:nvSpPr>
      <xdr:spPr>
        <a:xfrm>
          <a:off x="18425160" y="590232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D0F6D1BA-1C77-4F6A-9AC2-A6D666DE172C}"/>
            </a:ext>
          </a:extLst>
        </xdr:cNvPr>
        <xdr:cNvSpPr/>
      </xdr:nvSpPr>
      <xdr:spPr>
        <a:xfrm>
          <a:off x="18425160" y="590232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D784482E-D702-45CB-9A8A-9FEAA2C97213}"/>
            </a:ext>
          </a:extLst>
        </xdr:cNvPr>
        <xdr:cNvSpPr txBox="1"/>
      </xdr:nvSpPr>
      <xdr:spPr>
        <a:xfrm>
          <a:off x="18550255" y="623316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事業債</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の償還が始まったことにより元利償還額は増えているが、地方債の抑制を図り、町債残高の圧縮に努めている。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今後も普通建設事業が見込まれるため、地方債の発行額が償還額を上回らないよう公債費の抑制に努める。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83DF7BF8-4F59-49B2-ABA9-BCE7E3482FD7}"/>
            </a:ext>
          </a:extLst>
        </xdr:cNvPr>
        <xdr:cNvSpPr txBox="1"/>
      </xdr:nvSpPr>
      <xdr:spPr>
        <a:xfrm>
          <a:off x="13019405" y="5711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A1B40C4B-5413-49E4-B36A-7BE962D51DC7}"/>
            </a:ext>
          </a:extLst>
        </xdr:cNvPr>
        <xdr:cNvCxnSpPr/>
      </xdr:nvCxnSpPr>
      <xdr:spPr>
        <a:xfrm>
          <a:off x="13057505" y="837438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6661573B-02B1-4801-AB83-BE7C79B079FF}"/>
            </a:ext>
          </a:extLst>
        </xdr:cNvPr>
        <xdr:cNvSpPr txBox="1"/>
      </xdr:nvSpPr>
      <xdr:spPr>
        <a:xfrm>
          <a:off x="12280265" y="82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56F02119-2F3C-4AB2-8564-D4E56492FD28}"/>
            </a:ext>
          </a:extLst>
        </xdr:cNvPr>
        <xdr:cNvCxnSpPr/>
      </xdr:nvCxnSpPr>
      <xdr:spPr>
        <a:xfrm>
          <a:off x="13057505" y="7960783"/>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12D68C61-AD32-46A9-8D78-080D989F4CB7}"/>
            </a:ext>
          </a:extLst>
        </xdr:cNvPr>
        <xdr:cNvSpPr txBox="1"/>
      </xdr:nvSpPr>
      <xdr:spPr>
        <a:xfrm>
          <a:off x="12280265" y="78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50BB7552-8FD8-4D3F-85B7-888DA3E2EC6F}"/>
            </a:ext>
          </a:extLst>
        </xdr:cNvPr>
        <xdr:cNvCxnSpPr/>
      </xdr:nvCxnSpPr>
      <xdr:spPr>
        <a:xfrm>
          <a:off x="13057505" y="7554807"/>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BC1F03EE-55FB-4AFC-93EC-9AA3C9885465}"/>
            </a:ext>
          </a:extLst>
        </xdr:cNvPr>
        <xdr:cNvSpPr txBox="1"/>
      </xdr:nvSpPr>
      <xdr:spPr>
        <a:xfrm>
          <a:off x="12280265" y="74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91095D3B-3E98-42BF-BB52-9934762DFF2B}"/>
            </a:ext>
          </a:extLst>
        </xdr:cNvPr>
        <xdr:cNvCxnSpPr/>
      </xdr:nvCxnSpPr>
      <xdr:spPr>
        <a:xfrm>
          <a:off x="13057505" y="713549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38CB09F8-146A-44E3-92FD-F1A9D41B5DC2}"/>
            </a:ext>
          </a:extLst>
        </xdr:cNvPr>
        <xdr:cNvSpPr txBox="1"/>
      </xdr:nvSpPr>
      <xdr:spPr>
        <a:xfrm>
          <a:off x="12280265"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C33534FB-7716-4712-B579-141B2A91E1D8}"/>
            </a:ext>
          </a:extLst>
        </xdr:cNvPr>
        <xdr:cNvCxnSpPr/>
      </xdr:nvCxnSpPr>
      <xdr:spPr>
        <a:xfrm>
          <a:off x="13057505" y="672951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B9DC41CC-4539-4A26-A702-19484D5917F3}"/>
            </a:ext>
          </a:extLst>
        </xdr:cNvPr>
        <xdr:cNvSpPr txBox="1"/>
      </xdr:nvSpPr>
      <xdr:spPr>
        <a:xfrm>
          <a:off x="12280265" y="658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388491EA-FBF4-4BF7-A114-3D14B2F552F4}"/>
            </a:ext>
          </a:extLst>
        </xdr:cNvPr>
        <xdr:cNvCxnSpPr/>
      </xdr:nvCxnSpPr>
      <xdr:spPr>
        <a:xfrm>
          <a:off x="13057505" y="631592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A13E3D24-D948-47F6-991F-AB5EF8B8B98F}"/>
            </a:ext>
          </a:extLst>
        </xdr:cNvPr>
        <xdr:cNvCxnSpPr/>
      </xdr:nvCxnSpPr>
      <xdr:spPr>
        <a:xfrm>
          <a:off x="13057505" y="590232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2712260-B4A9-4666-8EEC-201311FF1137}"/>
            </a:ext>
          </a:extLst>
        </xdr:cNvPr>
        <xdr:cNvSpPr/>
      </xdr:nvSpPr>
      <xdr:spPr>
        <a:xfrm>
          <a:off x="13057505" y="590232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6DA4F1BA-BB5D-430D-967F-FA8D35017915}"/>
            </a:ext>
          </a:extLst>
        </xdr:cNvPr>
        <xdr:cNvCxnSpPr/>
      </xdr:nvCxnSpPr>
      <xdr:spPr>
        <a:xfrm flipV="1">
          <a:off x="17324705" y="6556798"/>
          <a:ext cx="0" cy="1357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F4D6D9D9-02D3-47EB-9990-95804583878A}"/>
            </a:ext>
          </a:extLst>
        </xdr:cNvPr>
        <xdr:cNvSpPr txBox="1"/>
      </xdr:nvSpPr>
      <xdr:spPr>
        <a:xfrm>
          <a:off x="17419320" y="788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4103BA32-A47E-47F2-B14A-36D7A42578EF}"/>
            </a:ext>
          </a:extLst>
        </xdr:cNvPr>
        <xdr:cNvCxnSpPr/>
      </xdr:nvCxnSpPr>
      <xdr:spPr>
        <a:xfrm>
          <a:off x="17231995" y="791442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F1EB16EA-34CF-40AB-B958-BE1C9F90F863}"/>
            </a:ext>
          </a:extLst>
        </xdr:cNvPr>
        <xdr:cNvSpPr txBox="1"/>
      </xdr:nvSpPr>
      <xdr:spPr>
        <a:xfrm>
          <a:off x="17419320" y="629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63EE5F4D-D8CB-4F47-8CC6-0038A0C5C30C}"/>
            </a:ext>
          </a:extLst>
        </xdr:cNvPr>
        <xdr:cNvCxnSpPr/>
      </xdr:nvCxnSpPr>
      <xdr:spPr>
        <a:xfrm>
          <a:off x="17231995" y="655679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1270</xdr:rowOff>
    </xdr:to>
    <xdr:cxnSp macro="">
      <xdr:nvCxnSpPr>
        <xdr:cNvPr id="380" name="直線コネクタ 379">
          <a:extLst>
            <a:ext uri="{FF2B5EF4-FFF2-40B4-BE49-F238E27FC236}">
              <a16:creationId xmlns:a16="http://schemas.microsoft.com/office/drawing/2014/main" id="{C2442392-0435-40D0-8A6B-DBAEF8036D78}"/>
            </a:ext>
          </a:extLst>
        </xdr:cNvPr>
        <xdr:cNvCxnSpPr/>
      </xdr:nvCxnSpPr>
      <xdr:spPr>
        <a:xfrm flipV="1">
          <a:off x="16471265" y="7348432"/>
          <a:ext cx="853440"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id="{3D4E840E-D261-4242-A000-BDF97F8692D8}"/>
            </a:ext>
          </a:extLst>
        </xdr:cNvPr>
        <xdr:cNvSpPr txBox="1"/>
      </xdr:nvSpPr>
      <xdr:spPr>
        <a:xfrm>
          <a:off x="17419320" y="711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EA2AD514-FE7E-4D50-A9F0-4E245107CEF7}"/>
            </a:ext>
          </a:extLst>
        </xdr:cNvPr>
        <xdr:cNvSpPr/>
      </xdr:nvSpPr>
      <xdr:spPr>
        <a:xfrm>
          <a:off x="17270095" y="7265459"/>
          <a:ext cx="1111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57573</xdr:rowOff>
    </xdr:to>
    <xdr:cxnSp macro="">
      <xdr:nvCxnSpPr>
        <xdr:cNvPr id="383" name="直線コネクタ 382">
          <a:extLst>
            <a:ext uri="{FF2B5EF4-FFF2-40B4-BE49-F238E27FC236}">
              <a16:creationId xmlns:a16="http://schemas.microsoft.com/office/drawing/2014/main" id="{7ED53100-D677-4DD3-B015-C59BEF2FA8D9}"/>
            </a:ext>
          </a:extLst>
        </xdr:cNvPr>
        <xdr:cNvCxnSpPr/>
      </xdr:nvCxnSpPr>
      <xdr:spPr>
        <a:xfrm flipV="1">
          <a:off x="15563215" y="7362190"/>
          <a:ext cx="908050" cy="6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D082A858-993F-4A09-9426-7928917EC223}"/>
            </a:ext>
          </a:extLst>
        </xdr:cNvPr>
        <xdr:cNvSpPr/>
      </xdr:nvSpPr>
      <xdr:spPr>
        <a:xfrm>
          <a:off x="16416655" y="7265459"/>
          <a:ext cx="1111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4CF00756-3D35-4373-BC3D-BF0B882616AB}"/>
            </a:ext>
          </a:extLst>
        </xdr:cNvPr>
        <xdr:cNvSpPr txBox="1"/>
      </xdr:nvSpPr>
      <xdr:spPr>
        <a:xfrm>
          <a:off x="16082645" y="703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97790</xdr:rowOff>
    </xdr:to>
    <xdr:cxnSp macro="">
      <xdr:nvCxnSpPr>
        <xdr:cNvPr id="386" name="直線コネクタ 385">
          <a:extLst>
            <a:ext uri="{FF2B5EF4-FFF2-40B4-BE49-F238E27FC236}">
              <a16:creationId xmlns:a16="http://schemas.microsoft.com/office/drawing/2014/main" id="{01EE4ABD-E3A8-4096-8B23-8850BB225611}"/>
            </a:ext>
          </a:extLst>
        </xdr:cNvPr>
        <xdr:cNvCxnSpPr/>
      </xdr:nvCxnSpPr>
      <xdr:spPr>
        <a:xfrm flipV="1">
          <a:off x="14660880" y="7422303"/>
          <a:ext cx="90233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DE98691F-D1F9-4C57-8879-F4A7155DC538}"/>
            </a:ext>
          </a:extLst>
        </xdr:cNvPr>
        <xdr:cNvSpPr/>
      </xdr:nvSpPr>
      <xdr:spPr>
        <a:xfrm>
          <a:off x="15514320" y="727350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id="{BC244C54-C329-4E5E-9103-3921F74A9F75}"/>
            </a:ext>
          </a:extLst>
        </xdr:cNvPr>
        <xdr:cNvSpPr txBox="1"/>
      </xdr:nvSpPr>
      <xdr:spPr>
        <a:xfrm>
          <a:off x="15182215" y="70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138006</xdr:rowOff>
    </xdr:to>
    <xdr:cxnSp macro="">
      <xdr:nvCxnSpPr>
        <xdr:cNvPr id="389" name="直線コネクタ 388">
          <a:extLst>
            <a:ext uri="{FF2B5EF4-FFF2-40B4-BE49-F238E27FC236}">
              <a16:creationId xmlns:a16="http://schemas.microsoft.com/office/drawing/2014/main" id="{C5462BB9-F0F5-44BC-94AB-0FD146127371}"/>
            </a:ext>
          </a:extLst>
        </xdr:cNvPr>
        <xdr:cNvCxnSpPr/>
      </xdr:nvCxnSpPr>
      <xdr:spPr>
        <a:xfrm flipV="1">
          <a:off x="13758545" y="7462520"/>
          <a:ext cx="902335"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A1F6C136-7432-45F8-8291-7557C65B975B}"/>
            </a:ext>
          </a:extLst>
        </xdr:cNvPr>
        <xdr:cNvSpPr/>
      </xdr:nvSpPr>
      <xdr:spPr>
        <a:xfrm>
          <a:off x="14611985" y="730567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a:extLst>
            <a:ext uri="{FF2B5EF4-FFF2-40B4-BE49-F238E27FC236}">
              <a16:creationId xmlns:a16="http://schemas.microsoft.com/office/drawing/2014/main" id="{1296D1DA-BE02-4D2F-9507-35531B661B9E}"/>
            </a:ext>
          </a:extLst>
        </xdr:cNvPr>
        <xdr:cNvSpPr txBox="1"/>
      </xdr:nvSpPr>
      <xdr:spPr>
        <a:xfrm>
          <a:off x="14272260" y="707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D35D497E-CBCB-450E-B75D-45CD6AE7271E}"/>
            </a:ext>
          </a:extLst>
        </xdr:cNvPr>
        <xdr:cNvSpPr/>
      </xdr:nvSpPr>
      <xdr:spPr>
        <a:xfrm>
          <a:off x="13703935" y="732747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id="{1A6C7E4D-9610-432B-9C7D-807DBA8AED1A}"/>
            </a:ext>
          </a:extLst>
        </xdr:cNvPr>
        <xdr:cNvSpPr txBox="1"/>
      </xdr:nvSpPr>
      <xdr:spPr>
        <a:xfrm>
          <a:off x="13369925" y="70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C776957-B1D5-4DBB-8DEB-F8FE59314AC6}"/>
            </a:ext>
          </a:extLst>
        </xdr:cNvPr>
        <xdr:cNvSpPr txBox="1"/>
      </xdr:nvSpPr>
      <xdr:spPr>
        <a:xfrm>
          <a:off x="1710690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408AB77-3512-4724-B166-F09040B95E17}"/>
            </a:ext>
          </a:extLst>
        </xdr:cNvPr>
        <xdr:cNvSpPr txBox="1"/>
      </xdr:nvSpPr>
      <xdr:spPr>
        <a:xfrm>
          <a:off x="1625346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6AC3CCA-D1CE-4C81-AE19-666E85D43185}"/>
            </a:ext>
          </a:extLst>
        </xdr:cNvPr>
        <xdr:cNvSpPr txBox="1"/>
      </xdr:nvSpPr>
      <xdr:spPr>
        <a:xfrm>
          <a:off x="1534350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10FF589-A419-4462-8787-34B1D2A41671}"/>
            </a:ext>
          </a:extLst>
        </xdr:cNvPr>
        <xdr:cNvSpPr txBox="1"/>
      </xdr:nvSpPr>
      <xdr:spPr>
        <a:xfrm>
          <a:off x="1444307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DC0A6D1-5A53-474A-9E31-87AEE5F7E090}"/>
            </a:ext>
          </a:extLst>
        </xdr:cNvPr>
        <xdr:cNvSpPr txBox="1"/>
      </xdr:nvSpPr>
      <xdr:spPr>
        <a:xfrm>
          <a:off x="1354074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9" name="楕円 398">
          <a:extLst>
            <a:ext uri="{FF2B5EF4-FFF2-40B4-BE49-F238E27FC236}">
              <a16:creationId xmlns:a16="http://schemas.microsoft.com/office/drawing/2014/main" id="{8BB72371-03EC-4FE7-9B9E-6FFC36B290AF}"/>
            </a:ext>
          </a:extLst>
        </xdr:cNvPr>
        <xdr:cNvSpPr/>
      </xdr:nvSpPr>
      <xdr:spPr>
        <a:xfrm>
          <a:off x="17270095" y="7299537"/>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0" name="公債費負担の状況該当値テキスト">
          <a:extLst>
            <a:ext uri="{FF2B5EF4-FFF2-40B4-BE49-F238E27FC236}">
              <a16:creationId xmlns:a16="http://schemas.microsoft.com/office/drawing/2014/main" id="{34B78DA1-43EC-40EB-BABA-74957420E2A2}"/>
            </a:ext>
          </a:extLst>
        </xdr:cNvPr>
        <xdr:cNvSpPr txBox="1"/>
      </xdr:nvSpPr>
      <xdr:spPr>
        <a:xfrm>
          <a:off x="17419320" y="726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1" name="楕円 400">
          <a:extLst>
            <a:ext uri="{FF2B5EF4-FFF2-40B4-BE49-F238E27FC236}">
              <a16:creationId xmlns:a16="http://schemas.microsoft.com/office/drawing/2014/main" id="{F6419ACD-2DEA-4409-889E-FC08225189E8}"/>
            </a:ext>
          </a:extLst>
        </xdr:cNvPr>
        <xdr:cNvSpPr/>
      </xdr:nvSpPr>
      <xdr:spPr>
        <a:xfrm>
          <a:off x="16416655" y="7305675"/>
          <a:ext cx="1111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2" name="テキスト ボックス 401">
          <a:extLst>
            <a:ext uri="{FF2B5EF4-FFF2-40B4-BE49-F238E27FC236}">
              <a16:creationId xmlns:a16="http://schemas.microsoft.com/office/drawing/2014/main" id="{408F7A2A-EE25-4749-9B63-FF9B17B9FEC8}"/>
            </a:ext>
          </a:extLst>
        </xdr:cNvPr>
        <xdr:cNvSpPr txBox="1"/>
      </xdr:nvSpPr>
      <xdr:spPr>
        <a:xfrm>
          <a:off x="16082645" y="7397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3" name="楕円 402">
          <a:extLst>
            <a:ext uri="{FF2B5EF4-FFF2-40B4-BE49-F238E27FC236}">
              <a16:creationId xmlns:a16="http://schemas.microsoft.com/office/drawing/2014/main" id="{EBCCFC47-00FA-412F-9796-E38C8E29C97A}"/>
            </a:ext>
          </a:extLst>
        </xdr:cNvPr>
        <xdr:cNvSpPr/>
      </xdr:nvSpPr>
      <xdr:spPr>
        <a:xfrm>
          <a:off x="15514320" y="7365788"/>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2DF59B1A-D0D5-4673-B90F-D38328EBFDA4}"/>
            </a:ext>
          </a:extLst>
        </xdr:cNvPr>
        <xdr:cNvSpPr txBox="1"/>
      </xdr:nvSpPr>
      <xdr:spPr>
        <a:xfrm>
          <a:off x="15182215" y="745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5" name="楕円 404">
          <a:extLst>
            <a:ext uri="{FF2B5EF4-FFF2-40B4-BE49-F238E27FC236}">
              <a16:creationId xmlns:a16="http://schemas.microsoft.com/office/drawing/2014/main" id="{5726F4A2-082D-41AA-9769-A4D59A15839C}"/>
            </a:ext>
          </a:extLst>
        </xdr:cNvPr>
        <xdr:cNvSpPr/>
      </xdr:nvSpPr>
      <xdr:spPr>
        <a:xfrm>
          <a:off x="14611985" y="7406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6" name="テキスト ボックス 405">
          <a:extLst>
            <a:ext uri="{FF2B5EF4-FFF2-40B4-BE49-F238E27FC236}">
              <a16:creationId xmlns:a16="http://schemas.microsoft.com/office/drawing/2014/main" id="{3EE1524D-BA91-41CE-9B27-3033FA7799F9}"/>
            </a:ext>
          </a:extLst>
        </xdr:cNvPr>
        <xdr:cNvSpPr txBox="1"/>
      </xdr:nvSpPr>
      <xdr:spPr>
        <a:xfrm>
          <a:off x="14272260" y="749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7" name="楕円 406">
          <a:extLst>
            <a:ext uri="{FF2B5EF4-FFF2-40B4-BE49-F238E27FC236}">
              <a16:creationId xmlns:a16="http://schemas.microsoft.com/office/drawing/2014/main" id="{B92276F8-D5A4-4713-9A68-1385F4DB2666}"/>
            </a:ext>
          </a:extLst>
        </xdr:cNvPr>
        <xdr:cNvSpPr/>
      </xdr:nvSpPr>
      <xdr:spPr>
        <a:xfrm>
          <a:off x="13703935" y="7446221"/>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8" name="テキスト ボックス 407">
          <a:extLst>
            <a:ext uri="{FF2B5EF4-FFF2-40B4-BE49-F238E27FC236}">
              <a16:creationId xmlns:a16="http://schemas.microsoft.com/office/drawing/2014/main" id="{66282E81-0165-4455-8765-8418117AE68E}"/>
            </a:ext>
          </a:extLst>
        </xdr:cNvPr>
        <xdr:cNvSpPr txBox="1"/>
      </xdr:nvSpPr>
      <xdr:spPr>
        <a:xfrm>
          <a:off x="13369925" y="753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7A95C0E0-66E6-4CEE-87A9-DA7430F69487}"/>
            </a:ext>
          </a:extLst>
        </xdr:cNvPr>
        <xdr:cNvSpPr/>
      </xdr:nvSpPr>
      <xdr:spPr>
        <a:xfrm>
          <a:off x="13057505" y="1231265"/>
          <a:ext cx="5177155"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B3D7CF6A-5DED-4C53-9973-6A8D475A3F55}"/>
            </a:ext>
          </a:extLst>
        </xdr:cNvPr>
        <xdr:cNvSpPr txBox="1"/>
      </xdr:nvSpPr>
      <xdr:spPr>
        <a:xfrm>
          <a:off x="14009990" y="160464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9D1F8D4D-64F8-4480-AFB7-2435DC1C7012}"/>
            </a:ext>
          </a:extLst>
        </xdr:cNvPr>
        <xdr:cNvSpPr txBox="1"/>
      </xdr:nvSpPr>
      <xdr:spPr>
        <a:xfrm>
          <a:off x="15604505" y="15773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BDDEBD52-1CF6-49E4-B40A-C0ADFB2E5FE7}"/>
            </a:ext>
          </a:extLst>
        </xdr:cNvPr>
        <xdr:cNvSpPr/>
      </xdr:nvSpPr>
      <xdr:spPr>
        <a:xfrm>
          <a:off x="18292445" y="148907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9CD53A68-168F-4C9C-8114-8FCEF67344BB}"/>
            </a:ext>
          </a:extLst>
        </xdr:cNvPr>
        <xdr:cNvSpPr/>
      </xdr:nvSpPr>
      <xdr:spPr>
        <a:xfrm>
          <a:off x="18292445" y="16871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A94C7F0D-6824-46B6-9572-440FC6280A93}"/>
            </a:ext>
          </a:extLst>
        </xdr:cNvPr>
        <xdr:cNvSpPr/>
      </xdr:nvSpPr>
      <xdr:spPr>
        <a:xfrm>
          <a:off x="19979640" y="148907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41762CE9-D869-4D19-B085-28C42A29D968}"/>
            </a:ext>
          </a:extLst>
        </xdr:cNvPr>
        <xdr:cNvSpPr/>
      </xdr:nvSpPr>
      <xdr:spPr>
        <a:xfrm>
          <a:off x="19979640" y="168719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DB96090C-94A2-4EEC-8E90-DDDC43C42469}"/>
            </a:ext>
          </a:extLst>
        </xdr:cNvPr>
        <xdr:cNvSpPr/>
      </xdr:nvSpPr>
      <xdr:spPr>
        <a:xfrm>
          <a:off x="21461095" y="148907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6AE7E48F-F393-4EED-BA4F-10CB6467DB72}"/>
            </a:ext>
          </a:extLst>
        </xdr:cNvPr>
        <xdr:cNvSpPr/>
      </xdr:nvSpPr>
      <xdr:spPr>
        <a:xfrm>
          <a:off x="21461095" y="16871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1B1C7F02-0CE6-4101-9064-CA899929D81A}"/>
            </a:ext>
          </a:extLst>
        </xdr:cNvPr>
        <xdr:cNvSpPr/>
      </xdr:nvSpPr>
      <xdr:spPr>
        <a:xfrm>
          <a:off x="13057505" y="200850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82395FEB-FD55-48E8-9913-C666E113C39D}"/>
            </a:ext>
          </a:extLst>
        </xdr:cNvPr>
        <xdr:cNvSpPr/>
      </xdr:nvSpPr>
      <xdr:spPr>
        <a:xfrm>
          <a:off x="18425160" y="200850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E2F7A669-F835-4322-843B-CB04FF6F44F0}"/>
            </a:ext>
          </a:extLst>
        </xdr:cNvPr>
        <xdr:cNvSpPr/>
      </xdr:nvSpPr>
      <xdr:spPr>
        <a:xfrm>
          <a:off x="18425160" y="200850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E669A1FC-1A43-4ADD-945B-977337F486BB}"/>
            </a:ext>
          </a:extLst>
        </xdr:cNvPr>
        <xdr:cNvSpPr txBox="1"/>
      </xdr:nvSpPr>
      <xdr:spPr>
        <a:xfrm>
          <a:off x="18550255" y="233934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ヶ年連続の「－」となった。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主な要因としては、ふるさと納税を原資とする「がんばる新富町応援基金」の積立等の増加により充当可能財源等が増加し、将来負担額を上回ったことでマイナスとなり、将来負担比率は算出されなかった。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EEF5303A-6F88-4F19-B1F2-1907D0CC1298}"/>
            </a:ext>
          </a:extLst>
        </xdr:cNvPr>
        <xdr:cNvSpPr txBox="1"/>
      </xdr:nvSpPr>
      <xdr:spPr>
        <a:xfrm>
          <a:off x="13019405" y="181800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915659E4-7E47-4C8F-886C-3574FA4DFA58}"/>
            </a:ext>
          </a:extLst>
        </xdr:cNvPr>
        <xdr:cNvCxnSpPr/>
      </xdr:nvCxnSpPr>
      <xdr:spPr>
        <a:xfrm>
          <a:off x="13057505" y="448056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63A3A57-F42E-4BC7-B94F-93C14DD40A3A}"/>
            </a:ext>
          </a:extLst>
        </xdr:cNvPr>
        <xdr:cNvSpPr txBox="1"/>
      </xdr:nvSpPr>
      <xdr:spPr>
        <a:xfrm>
          <a:off x="12280265" y="432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D3EA7C0A-28D0-487F-AF23-C89EAE4D6B2F}"/>
            </a:ext>
          </a:extLst>
        </xdr:cNvPr>
        <xdr:cNvCxnSpPr/>
      </xdr:nvCxnSpPr>
      <xdr:spPr>
        <a:xfrm>
          <a:off x="13057505" y="398081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6C518E5F-7E2D-427C-9B03-0CE79C38590A}"/>
            </a:ext>
          </a:extLst>
        </xdr:cNvPr>
        <xdr:cNvSpPr txBox="1"/>
      </xdr:nvSpPr>
      <xdr:spPr>
        <a:xfrm>
          <a:off x="12280265" y="383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5B45ABBD-B162-498D-B2D1-E062B955CD36}"/>
            </a:ext>
          </a:extLst>
        </xdr:cNvPr>
        <xdr:cNvCxnSpPr/>
      </xdr:nvCxnSpPr>
      <xdr:spPr>
        <a:xfrm>
          <a:off x="13057505" y="348678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A00CF958-4C2A-454D-B530-94C51003F933}"/>
            </a:ext>
          </a:extLst>
        </xdr:cNvPr>
        <xdr:cNvSpPr txBox="1"/>
      </xdr:nvSpPr>
      <xdr:spPr>
        <a:xfrm>
          <a:off x="12280265"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A1E898C4-7B87-46EA-AFD8-9D0FB6C843DA}"/>
            </a:ext>
          </a:extLst>
        </xdr:cNvPr>
        <xdr:cNvCxnSpPr/>
      </xdr:nvCxnSpPr>
      <xdr:spPr>
        <a:xfrm>
          <a:off x="13057505" y="300228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3C28A787-C248-4750-9628-27655AD7BE9A}"/>
            </a:ext>
          </a:extLst>
        </xdr:cNvPr>
        <xdr:cNvSpPr txBox="1"/>
      </xdr:nvSpPr>
      <xdr:spPr>
        <a:xfrm>
          <a:off x="12280265" y="285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5B672B85-424E-46B6-ABA8-4978268E7657}"/>
            </a:ext>
          </a:extLst>
        </xdr:cNvPr>
        <xdr:cNvCxnSpPr/>
      </xdr:nvCxnSpPr>
      <xdr:spPr>
        <a:xfrm>
          <a:off x="13057505" y="250253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AD24058C-A879-4B23-89E1-A791BAF4DAF5}"/>
            </a:ext>
          </a:extLst>
        </xdr:cNvPr>
        <xdr:cNvSpPr txBox="1"/>
      </xdr:nvSpPr>
      <xdr:spPr>
        <a:xfrm>
          <a:off x="12280265" y="235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DC760BF5-00F2-47DF-8F02-B7F793234C78}"/>
            </a:ext>
          </a:extLst>
        </xdr:cNvPr>
        <xdr:cNvCxnSpPr/>
      </xdr:nvCxnSpPr>
      <xdr:spPr>
        <a:xfrm>
          <a:off x="13057505" y="200850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CF3491D2-F03D-4E6D-A89A-D2A857CFD6F0}"/>
            </a:ext>
          </a:extLst>
        </xdr:cNvPr>
        <xdr:cNvSpPr/>
      </xdr:nvSpPr>
      <xdr:spPr>
        <a:xfrm>
          <a:off x="13057505" y="200850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A0779D53-6356-46B9-8BF5-6537BD0351CC}"/>
            </a:ext>
          </a:extLst>
        </xdr:cNvPr>
        <xdr:cNvCxnSpPr/>
      </xdr:nvCxnSpPr>
      <xdr:spPr>
        <a:xfrm flipV="1">
          <a:off x="17324705" y="2502535"/>
          <a:ext cx="0" cy="15997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201195DD-7DE3-45A1-9C5F-3EE86728570C}"/>
            </a:ext>
          </a:extLst>
        </xdr:cNvPr>
        <xdr:cNvSpPr txBox="1"/>
      </xdr:nvSpPr>
      <xdr:spPr>
        <a:xfrm>
          <a:off x="17419320" y="4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EB44B7C6-1398-4D2C-AF0C-FB30A3AE6305}"/>
            </a:ext>
          </a:extLst>
        </xdr:cNvPr>
        <xdr:cNvCxnSpPr/>
      </xdr:nvCxnSpPr>
      <xdr:spPr>
        <a:xfrm>
          <a:off x="17231995" y="410232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FEC94A3C-3933-448E-971F-596F4480A416}"/>
            </a:ext>
          </a:extLst>
        </xdr:cNvPr>
        <xdr:cNvSpPr txBox="1"/>
      </xdr:nvSpPr>
      <xdr:spPr>
        <a:xfrm>
          <a:off x="17419320" y="218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F20449E2-3E01-4C3E-8038-1851C6673929}"/>
            </a:ext>
          </a:extLst>
        </xdr:cNvPr>
        <xdr:cNvCxnSpPr/>
      </xdr:nvCxnSpPr>
      <xdr:spPr>
        <a:xfrm>
          <a:off x="17231995" y="2502535"/>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117399</xdr:rowOff>
    </xdr:from>
    <xdr:to>
      <xdr:col>72</xdr:col>
      <xdr:colOff>203200</xdr:colOff>
      <xdr:row>15</xdr:row>
      <xdr:rowOff>54051</xdr:rowOff>
    </xdr:to>
    <xdr:cxnSp macro="">
      <xdr:nvCxnSpPr>
        <xdr:cNvPr id="440" name="直線コネクタ 439">
          <a:extLst>
            <a:ext uri="{FF2B5EF4-FFF2-40B4-BE49-F238E27FC236}">
              <a16:creationId xmlns:a16="http://schemas.microsoft.com/office/drawing/2014/main" id="{23A28AFE-EAC1-4205-91F0-01FE677194AF}"/>
            </a:ext>
          </a:extLst>
        </xdr:cNvPr>
        <xdr:cNvCxnSpPr/>
      </xdr:nvCxnSpPr>
      <xdr:spPr>
        <a:xfrm flipV="1">
          <a:off x="14660880" y="2571039"/>
          <a:ext cx="902335" cy="1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C39B88F7-7127-4842-B39A-1AC950AA0652}"/>
            </a:ext>
          </a:extLst>
        </xdr:cNvPr>
        <xdr:cNvSpPr txBox="1"/>
      </xdr:nvSpPr>
      <xdr:spPr>
        <a:xfrm>
          <a:off x="17419320" y="2423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8CFF8AA8-BF95-415D-9397-13691E638715}"/>
            </a:ext>
          </a:extLst>
        </xdr:cNvPr>
        <xdr:cNvSpPr/>
      </xdr:nvSpPr>
      <xdr:spPr>
        <a:xfrm>
          <a:off x="17270095" y="2453640"/>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54051</xdr:rowOff>
    </xdr:from>
    <xdr:to>
      <xdr:col>68</xdr:col>
      <xdr:colOff>152400</xdr:colOff>
      <xdr:row>15</xdr:row>
      <xdr:rowOff>138024</xdr:rowOff>
    </xdr:to>
    <xdr:cxnSp macro="">
      <xdr:nvCxnSpPr>
        <xdr:cNvPr id="443" name="直線コネクタ 442">
          <a:extLst>
            <a:ext uri="{FF2B5EF4-FFF2-40B4-BE49-F238E27FC236}">
              <a16:creationId xmlns:a16="http://schemas.microsoft.com/office/drawing/2014/main" id="{924C8DC9-AC6A-4169-8877-F7CD78C3B66C}"/>
            </a:ext>
          </a:extLst>
        </xdr:cNvPr>
        <xdr:cNvCxnSpPr/>
      </xdr:nvCxnSpPr>
      <xdr:spPr>
        <a:xfrm flipV="1">
          <a:off x="13758545" y="2686761"/>
          <a:ext cx="902335"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C4F113EF-440C-49F5-BDD1-E05BD1808063}"/>
            </a:ext>
          </a:extLst>
        </xdr:cNvPr>
        <xdr:cNvSpPr/>
      </xdr:nvSpPr>
      <xdr:spPr>
        <a:xfrm>
          <a:off x="16416655" y="2453640"/>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9287EA4A-BF71-45EE-8961-4E406E700A08}"/>
            </a:ext>
          </a:extLst>
        </xdr:cNvPr>
        <xdr:cNvSpPr txBox="1"/>
      </xdr:nvSpPr>
      <xdr:spPr>
        <a:xfrm>
          <a:off x="16082645"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6" name="フローチャート: 判断 445">
          <a:extLst>
            <a:ext uri="{FF2B5EF4-FFF2-40B4-BE49-F238E27FC236}">
              <a16:creationId xmlns:a16="http://schemas.microsoft.com/office/drawing/2014/main" id="{D157F3F7-6CA8-4F85-945B-B99020804826}"/>
            </a:ext>
          </a:extLst>
        </xdr:cNvPr>
        <xdr:cNvSpPr/>
      </xdr:nvSpPr>
      <xdr:spPr>
        <a:xfrm>
          <a:off x="15514320" y="257528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38473</xdr:rowOff>
    </xdr:from>
    <xdr:ext cx="762000" cy="259045"/>
    <xdr:sp macro="" textlink="">
      <xdr:nvSpPr>
        <xdr:cNvPr id="447" name="テキスト ボックス 446">
          <a:extLst>
            <a:ext uri="{FF2B5EF4-FFF2-40B4-BE49-F238E27FC236}">
              <a16:creationId xmlns:a16="http://schemas.microsoft.com/office/drawing/2014/main" id="{C52A0B59-D445-4D8D-BDEC-F209A152E6DF}"/>
            </a:ext>
          </a:extLst>
        </xdr:cNvPr>
        <xdr:cNvSpPr txBox="1"/>
      </xdr:nvSpPr>
      <xdr:spPr>
        <a:xfrm>
          <a:off x="15182215" y="266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8" name="フローチャート: 判断 447">
          <a:extLst>
            <a:ext uri="{FF2B5EF4-FFF2-40B4-BE49-F238E27FC236}">
              <a16:creationId xmlns:a16="http://schemas.microsoft.com/office/drawing/2014/main" id="{B8560D1C-CEB9-4A78-B42C-4AF394A7123C}"/>
            </a:ext>
          </a:extLst>
        </xdr:cNvPr>
        <xdr:cNvSpPr/>
      </xdr:nvSpPr>
      <xdr:spPr>
        <a:xfrm>
          <a:off x="14611985" y="2664003"/>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121480</xdr:rowOff>
    </xdr:from>
    <xdr:ext cx="762000" cy="259045"/>
    <xdr:sp macro="" textlink="">
      <xdr:nvSpPr>
        <xdr:cNvPr id="449" name="テキスト ボックス 448">
          <a:extLst>
            <a:ext uri="{FF2B5EF4-FFF2-40B4-BE49-F238E27FC236}">
              <a16:creationId xmlns:a16="http://schemas.microsoft.com/office/drawing/2014/main" id="{5ACBDF03-B3DB-442C-8023-DF90797B6E35}"/>
            </a:ext>
          </a:extLst>
        </xdr:cNvPr>
        <xdr:cNvSpPr txBox="1"/>
      </xdr:nvSpPr>
      <xdr:spPr>
        <a:xfrm>
          <a:off x="14272260" y="274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0" name="フローチャート: 判断 449">
          <a:extLst>
            <a:ext uri="{FF2B5EF4-FFF2-40B4-BE49-F238E27FC236}">
              <a16:creationId xmlns:a16="http://schemas.microsoft.com/office/drawing/2014/main" id="{E97CAA7B-E04C-4B50-AFA1-D83B8752ADBE}"/>
            </a:ext>
          </a:extLst>
        </xdr:cNvPr>
        <xdr:cNvSpPr/>
      </xdr:nvSpPr>
      <xdr:spPr>
        <a:xfrm>
          <a:off x="13703935" y="2657221"/>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1" name="テキスト ボックス 450">
          <a:extLst>
            <a:ext uri="{FF2B5EF4-FFF2-40B4-BE49-F238E27FC236}">
              <a16:creationId xmlns:a16="http://schemas.microsoft.com/office/drawing/2014/main" id="{C0B9427B-6782-404D-82DD-85297A4010F4}"/>
            </a:ext>
          </a:extLst>
        </xdr:cNvPr>
        <xdr:cNvSpPr txBox="1"/>
      </xdr:nvSpPr>
      <xdr:spPr>
        <a:xfrm>
          <a:off x="13369925" y="24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C58F779-AD8E-4A15-813D-7559302733CC}"/>
            </a:ext>
          </a:extLst>
        </xdr:cNvPr>
        <xdr:cNvSpPr txBox="1"/>
      </xdr:nvSpPr>
      <xdr:spPr>
        <a:xfrm>
          <a:off x="1710690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739F7F41-4F8F-45DC-9DF8-4F5A9E9EC94F}"/>
            </a:ext>
          </a:extLst>
        </xdr:cNvPr>
        <xdr:cNvSpPr txBox="1"/>
      </xdr:nvSpPr>
      <xdr:spPr>
        <a:xfrm>
          <a:off x="1625346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F0A649F-4E75-427C-91B0-F7ED94D5B692}"/>
            </a:ext>
          </a:extLst>
        </xdr:cNvPr>
        <xdr:cNvSpPr txBox="1"/>
      </xdr:nvSpPr>
      <xdr:spPr>
        <a:xfrm>
          <a:off x="15343505"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F9014B3-A81D-4421-AB00-FF0B84DD640C}"/>
            </a:ext>
          </a:extLst>
        </xdr:cNvPr>
        <xdr:cNvSpPr txBox="1"/>
      </xdr:nvSpPr>
      <xdr:spPr>
        <a:xfrm>
          <a:off x="14443075"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090C05C-F365-4E33-8162-523FB40930C8}"/>
            </a:ext>
          </a:extLst>
        </xdr:cNvPr>
        <xdr:cNvSpPr txBox="1"/>
      </xdr:nvSpPr>
      <xdr:spPr>
        <a:xfrm>
          <a:off x="1354074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66599</xdr:rowOff>
    </xdr:from>
    <xdr:to>
      <xdr:col>73</xdr:col>
      <xdr:colOff>44450</xdr:colOff>
      <xdr:row>14</xdr:row>
      <xdr:rowOff>168199</xdr:rowOff>
    </xdr:to>
    <xdr:sp macro="" textlink="">
      <xdr:nvSpPr>
        <xdr:cNvPr id="457" name="楕円 456">
          <a:extLst>
            <a:ext uri="{FF2B5EF4-FFF2-40B4-BE49-F238E27FC236}">
              <a16:creationId xmlns:a16="http://schemas.microsoft.com/office/drawing/2014/main" id="{C19B66D1-4241-47EA-AB06-FE7A6C251E4C}"/>
            </a:ext>
          </a:extLst>
        </xdr:cNvPr>
        <xdr:cNvSpPr/>
      </xdr:nvSpPr>
      <xdr:spPr>
        <a:xfrm>
          <a:off x="15514320" y="252214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6926</xdr:rowOff>
    </xdr:from>
    <xdr:ext cx="762000" cy="259045"/>
    <xdr:sp macro="" textlink="">
      <xdr:nvSpPr>
        <xdr:cNvPr id="458" name="テキスト ボックス 457">
          <a:extLst>
            <a:ext uri="{FF2B5EF4-FFF2-40B4-BE49-F238E27FC236}">
              <a16:creationId xmlns:a16="http://schemas.microsoft.com/office/drawing/2014/main" id="{F4C20337-7C7F-4AB7-A11A-F8E68729DD62}"/>
            </a:ext>
          </a:extLst>
        </xdr:cNvPr>
        <xdr:cNvSpPr txBox="1"/>
      </xdr:nvSpPr>
      <xdr:spPr>
        <a:xfrm>
          <a:off x="15182215" y="228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3251</xdr:rowOff>
    </xdr:from>
    <xdr:to>
      <xdr:col>68</xdr:col>
      <xdr:colOff>203200</xdr:colOff>
      <xdr:row>15</xdr:row>
      <xdr:rowOff>104851</xdr:rowOff>
    </xdr:to>
    <xdr:sp macro="" textlink="">
      <xdr:nvSpPr>
        <xdr:cNvPr id="459" name="楕円 458">
          <a:extLst>
            <a:ext uri="{FF2B5EF4-FFF2-40B4-BE49-F238E27FC236}">
              <a16:creationId xmlns:a16="http://schemas.microsoft.com/office/drawing/2014/main" id="{05D7074D-0390-4CEA-B30E-223B85D98D25}"/>
            </a:ext>
          </a:extLst>
        </xdr:cNvPr>
        <xdr:cNvSpPr/>
      </xdr:nvSpPr>
      <xdr:spPr>
        <a:xfrm>
          <a:off x="14611985" y="26321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115028</xdr:rowOff>
    </xdr:from>
    <xdr:ext cx="762000" cy="259045"/>
    <xdr:sp macro="" textlink="">
      <xdr:nvSpPr>
        <xdr:cNvPr id="460" name="テキスト ボックス 459">
          <a:extLst>
            <a:ext uri="{FF2B5EF4-FFF2-40B4-BE49-F238E27FC236}">
              <a16:creationId xmlns:a16="http://schemas.microsoft.com/office/drawing/2014/main" id="{E381587C-8877-44E3-A481-23A42A014213}"/>
            </a:ext>
          </a:extLst>
        </xdr:cNvPr>
        <xdr:cNvSpPr txBox="1"/>
      </xdr:nvSpPr>
      <xdr:spPr>
        <a:xfrm>
          <a:off x="14272260" y="239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87224</xdr:rowOff>
    </xdr:from>
    <xdr:to>
      <xdr:col>64</xdr:col>
      <xdr:colOff>152400</xdr:colOff>
      <xdr:row>16</xdr:row>
      <xdr:rowOff>17374</xdr:rowOff>
    </xdr:to>
    <xdr:sp macro="" textlink="">
      <xdr:nvSpPr>
        <xdr:cNvPr id="461" name="楕円 460">
          <a:extLst>
            <a:ext uri="{FF2B5EF4-FFF2-40B4-BE49-F238E27FC236}">
              <a16:creationId xmlns:a16="http://schemas.microsoft.com/office/drawing/2014/main" id="{938C65A1-2692-4C54-B763-54359763AC52}"/>
            </a:ext>
          </a:extLst>
        </xdr:cNvPr>
        <xdr:cNvSpPr/>
      </xdr:nvSpPr>
      <xdr:spPr>
        <a:xfrm>
          <a:off x="13703935" y="2714219"/>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2151</xdr:rowOff>
    </xdr:from>
    <xdr:ext cx="762000" cy="259045"/>
    <xdr:sp macro="" textlink="">
      <xdr:nvSpPr>
        <xdr:cNvPr id="462" name="テキスト ボックス 461">
          <a:extLst>
            <a:ext uri="{FF2B5EF4-FFF2-40B4-BE49-F238E27FC236}">
              <a16:creationId xmlns:a16="http://schemas.microsoft.com/office/drawing/2014/main" id="{28566826-F478-482E-8A42-985EEA814FF5}"/>
            </a:ext>
          </a:extLst>
        </xdr:cNvPr>
        <xdr:cNvSpPr txBox="1"/>
      </xdr:nvSpPr>
      <xdr:spPr>
        <a:xfrm>
          <a:off x="13369925" y="280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en-US" sz="1300">
              <a:latin typeface="ＭＳ Ｐゴシック" panose="020B0600070205080204" pitchFamily="50" charset="-128"/>
              <a:ea typeface="ＭＳ Ｐゴシック" panose="020B0600070205080204" pitchFamily="50" charset="-128"/>
            </a:rPr>
            <a:t>これは、人件費で経常経費充当一般財源が増加しているためである。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などの活用による業務の効率化を推進し、更なる事務事業の見直しを図りながら定員管理の適正化に努めていく。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84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37</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84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48078</xdr:rowOff>
    </xdr:from>
    <xdr:to>
      <xdr:col>15</xdr:col>
      <xdr:colOff>98425</xdr:colOff>
      <xdr:row>37</xdr:row>
      <xdr:rowOff>80736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91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154214</xdr:rowOff>
    </xdr:from>
    <xdr:to>
      <xdr:col>11</xdr:col>
      <xdr:colOff>9525</xdr:colOff>
      <xdr:row>37</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26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168728</xdr:rowOff>
    </xdr:from>
    <xdr:to>
      <xdr:col>15</xdr:col>
      <xdr:colOff>149225</xdr:colOff>
      <xdr:row>37</xdr:row>
      <xdr:rowOff>98878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18341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ポイント下回っており、順位も上位に位置している。これは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ふるさと納税を財源とする「がんばる新富町応援基金」を活用したことが主な要因である。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今後も施設の老朽化に伴う修繕費等の増加が見込まれるため、公共施設の集約化・複合化や長寿命化に取り組み維持管理コストの抑制を図っていく。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17</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7970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92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14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18</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92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ポイント上回っており、順位も下位に位置している。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これは、障害介護給付費・障害児給付費の新規対象者数の増及び単価の上昇が主な要因</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今後も社会保障関係経費の増加が見込まれることから、単独扶助費の見直し等を行い、適正化に努める。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99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61</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997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102507</xdr:rowOff>
    </xdr:from>
    <xdr:to>
      <xdr:col>15</xdr:col>
      <xdr:colOff>98425</xdr:colOff>
      <xdr:row>61</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560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49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51707</xdr:rowOff>
    </xdr:from>
    <xdr:to>
      <xdr:col>15</xdr:col>
      <xdr:colOff>149225</xdr:colOff>
      <xdr:row>61</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51707</xdr:rowOff>
    </xdr:from>
    <xdr:to>
      <xdr:col>11</xdr:col>
      <xdr:colOff>60325</xdr:colOff>
      <xdr:row>61</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ポイント下回っており、順位も上位に位置している。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今後も繰出基準に沿った特別会計繰出金や維持補修費などの改革・改善に努め、歳出の抑制を図っていく。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73660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98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74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ポイント上回っている。これは、新型コロナウイルス感染症が落ち着き各団体の活動が新型コロナウイルス発生前に戻ってきたことや消費拡大のためのクーポン事業の実施による増加が主な要因である。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今後も各補助金の見直しや廃止の検討を行い、引き続き補助費等の適正化に努める。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27396</xdr:rowOff>
    </xdr:from>
    <xdr:to>
      <xdr:col>82</xdr:col>
      <xdr:colOff>107950</xdr:colOff>
      <xdr:row>35</xdr:row>
      <xdr:rowOff>33927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281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27396</xdr:rowOff>
    </xdr:from>
    <xdr:to>
      <xdr:col>78</xdr:col>
      <xdr:colOff>69850</xdr:colOff>
      <xdr:row>35</xdr:row>
      <xdr:rowOff>151493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02814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71483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522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36</xdr:row>
      <xdr:rowOff>71483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718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154577</xdr:rowOff>
    </xdr:from>
    <xdr:to>
      <xdr:col>82</xdr:col>
      <xdr:colOff>158750</xdr:colOff>
      <xdr:row>35</xdr:row>
      <xdr:rowOff>84727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171104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148046</xdr:rowOff>
    </xdr:from>
    <xdr:to>
      <xdr:col>78</xdr:col>
      <xdr:colOff>120650</xdr:colOff>
      <xdr:row>35</xdr:row>
      <xdr:rowOff>78196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88373</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20683</xdr:rowOff>
    </xdr:from>
    <xdr:to>
      <xdr:col>69</xdr:col>
      <xdr:colOff>142875</xdr:colOff>
      <xdr:row>36</xdr:row>
      <xdr:rowOff>122283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107060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の事業債の償還が終了したものの、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債の償還が開始したことで元利償還額が増加したことが要因である。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財政の硬直化を招かないよう、自主財源の確保や事業の選択と集中を図るとともに、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未満の地方債の借入により公債費の計画的な減少に努める。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66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76</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42418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ポイント下回っており、順位も上位に位置している。これは、基金を多く活用したことにより経常経費充当一般財源が減少したことが要因である。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今後、物件費や補助費等の経常経費の削減に取り組むとともに、使用料・手数料等の適正化により自主財源の確保に努める。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136144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0632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79</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6634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60706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458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79</xdr:row>
      <xdr:rowOff>60706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903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113301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69533</xdr:rowOff>
    </xdr:from>
    <xdr:to>
      <xdr:col>29</xdr:col>
      <xdr:colOff>127000</xdr:colOff>
      <xdr:row>17</xdr:row>
      <xdr:rowOff>77089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1808"/>
          <a:ext cx="647700" cy="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77089</xdr:rowOff>
    </xdr:from>
    <xdr:to>
      <xdr:col>26</xdr:col>
      <xdr:colOff>50800</xdr:colOff>
      <xdr:row>18</xdr:row>
      <xdr:rowOff>20764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9364"/>
          <a:ext cx="698500" cy="1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20764</xdr:rowOff>
    </xdr:from>
    <xdr:to>
      <xdr:col>22</xdr:col>
      <xdr:colOff>114300</xdr:colOff>
      <xdr:row>18</xdr:row>
      <xdr:rowOff>129565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4489"/>
          <a:ext cx="698500" cy="10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129565</xdr:rowOff>
    </xdr:from>
    <xdr:to>
      <xdr:col>18</xdr:col>
      <xdr:colOff>177800</xdr:colOff>
      <xdr:row>18</xdr:row>
      <xdr:rowOff>166472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3290"/>
          <a:ext cx="698500" cy="3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18733</xdr:rowOff>
    </xdr:from>
    <xdr:to>
      <xdr:col>29</xdr:col>
      <xdr:colOff>177800</xdr:colOff>
      <xdr:row>17</xdr:row>
      <xdr:rowOff>120333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162260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26289</xdr:rowOff>
    </xdr:from>
    <xdr:to>
      <xdr:col>26</xdr:col>
      <xdr:colOff>101600</xdr:colOff>
      <xdr:row>17</xdr:row>
      <xdr:rowOff>127889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112666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141414</xdr:rowOff>
    </xdr:from>
    <xdr:to>
      <xdr:col>22</xdr:col>
      <xdr:colOff>165100</xdr:colOff>
      <xdr:row>18</xdr:row>
      <xdr:rowOff>71564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56342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78765</xdr:rowOff>
    </xdr:from>
    <xdr:to>
      <xdr:col>19</xdr:col>
      <xdr:colOff>38100</xdr:colOff>
      <xdr:row>19</xdr:row>
      <xdr:rowOff>8915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115672</xdr:rowOff>
    </xdr:from>
    <xdr:to>
      <xdr:col>15</xdr:col>
      <xdr:colOff>101600</xdr:colOff>
      <xdr:row>19</xdr:row>
      <xdr:rowOff>45822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95019</xdr:rowOff>
    </xdr:from>
    <xdr:to>
      <xdr:col>29</xdr:col>
      <xdr:colOff>127000</xdr:colOff>
      <xdr:row>36</xdr:row>
      <xdr:rowOff>118931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8269"/>
          <a:ext cx="647700" cy="2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118931</xdr:rowOff>
    </xdr:from>
    <xdr:to>
      <xdr:col>26</xdr:col>
      <xdr:colOff>50800</xdr:colOff>
      <xdr:row>36</xdr:row>
      <xdr:rowOff>166433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72181"/>
          <a:ext cx="698500" cy="47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126771</xdr:rowOff>
    </xdr:from>
    <xdr:to>
      <xdr:col>22</xdr:col>
      <xdr:colOff>114300</xdr:colOff>
      <xdr:row>36</xdr:row>
      <xdr:rowOff>166433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80021"/>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79451</xdr:rowOff>
    </xdr:from>
    <xdr:to>
      <xdr:col>18</xdr:col>
      <xdr:colOff>177800</xdr:colOff>
      <xdr:row>36</xdr:row>
      <xdr:rowOff>126771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32701"/>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44219</xdr:rowOff>
    </xdr:from>
    <xdr:to>
      <xdr:col>29</xdr:col>
      <xdr:colOff>177800</xdr:colOff>
      <xdr:row>36</xdr:row>
      <xdr:rowOff>145819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16296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68131</xdr:rowOff>
    </xdr:from>
    <xdr:to>
      <xdr:col>26</xdr:col>
      <xdr:colOff>101600</xdr:colOff>
      <xdr:row>36</xdr:row>
      <xdr:rowOff>169731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154508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7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115633</xdr:rowOff>
    </xdr:from>
    <xdr:to>
      <xdr:col>22</xdr:col>
      <xdr:colOff>165100</xdr:colOff>
      <xdr:row>37</xdr:row>
      <xdr:rowOff>45783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6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5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75971</xdr:rowOff>
    </xdr:from>
    <xdr:to>
      <xdr:col>19</xdr:col>
      <xdr:colOff>38100</xdr:colOff>
      <xdr:row>37</xdr:row>
      <xdr:rowOff>6121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2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162348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28651</xdr:rowOff>
    </xdr:from>
    <xdr:to>
      <xdr:col>15</xdr:col>
      <xdr:colOff>101600</xdr:colOff>
      <xdr:row>36</xdr:row>
      <xdr:rowOff>130251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1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115028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162403</xdr:rowOff>
    </xdr:from>
    <xdr:to>
      <xdr:col>24</xdr:col>
      <xdr:colOff>63500</xdr:colOff>
      <xdr:row>35</xdr:row>
      <xdr:rowOff>164703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63153"/>
          <a:ext cx="8382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164703</xdr:rowOff>
    </xdr:from>
    <xdr:to>
      <xdr:col>19</xdr:col>
      <xdr:colOff>177800</xdr:colOff>
      <xdr:row>36</xdr:row>
      <xdr:rowOff>111654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165453"/>
          <a:ext cx="889000" cy="11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111654</xdr:rowOff>
    </xdr:from>
    <xdr:to>
      <xdr:col>15</xdr:col>
      <xdr:colOff>50800</xdr:colOff>
      <xdr:row>37</xdr:row>
      <xdr:rowOff>85736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83854"/>
          <a:ext cx="889000" cy="14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85736</xdr:rowOff>
    </xdr:from>
    <xdr:to>
      <xdr:col>10</xdr:col>
      <xdr:colOff>114300</xdr:colOff>
      <xdr:row>37</xdr:row>
      <xdr:rowOff>125298</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429386"/>
          <a:ext cx="8890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111603</xdr:rowOff>
    </xdr:from>
    <xdr:to>
      <xdr:col>24</xdr:col>
      <xdr:colOff>114300</xdr:colOff>
      <xdr:row>36</xdr:row>
      <xdr:rowOff>41753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90030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0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113903</xdr:rowOff>
    </xdr:from>
    <xdr:to>
      <xdr:col>20</xdr:col>
      <xdr:colOff>38100</xdr:colOff>
      <xdr:row>36</xdr:row>
      <xdr:rowOff>44053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1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2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60854</xdr:rowOff>
    </xdr:from>
    <xdr:to>
      <xdr:col>15</xdr:col>
      <xdr:colOff>101600</xdr:colOff>
      <xdr:row>36</xdr:row>
      <xdr:rowOff>162454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3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153581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32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34936</xdr:rowOff>
    </xdr:from>
    <xdr:to>
      <xdr:col>10</xdr:col>
      <xdr:colOff>165100</xdr:colOff>
      <xdr:row>37</xdr:row>
      <xdr:rowOff>136536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127663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74498</xdr:rowOff>
    </xdr:from>
    <xdr:to>
      <xdr:col>6</xdr:col>
      <xdr:colOff>38100</xdr:colOff>
      <xdr:row>38</xdr:row>
      <xdr:rowOff>4648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167226</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110033</xdr:rowOff>
    </xdr:from>
    <xdr:to>
      <xdr:col>24</xdr:col>
      <xdr:colOff>63500</xdr:colOff>
      <xdr:row>56</xdr:row>
      <xdr:rowOff>112916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11233"/>
          <a:ext cx="8382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110033</xdr:rowOff>
    </xdr:from>
    <xdr:to>
      <xdr:col>19</xdr:col>
      <xdr:colOff>177800</xdr:colOff>
      <xdr:row>58</xdr:row>
      <xdr:rowOff>17450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11233"/>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17450</xdr:rowOff>
    </xdr:from>
    <xdr:to>
      <xdr:col>15</xdr:col>
      <xdr:colOff>50800</xdr:colOff>
      <xdr:row>58</xdr:row>
      <xdr:rowOff>80111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61550"/>
          <a:ext cx="889000" cy="6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80111</xdr:rowOff>
    </xdr:from>
    <xdr:to>
      <xdr:col>10</xdr:col>
      <xdr:colOff>114300</xdr:colOff>
      <xdr:row>58</xdr:row>
      <xdr:rowOff>143459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24211"/>
          <a:ext cx="889000" cy="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62116</xdr:rowOff>
    </xdr:from>
    <xdr:to>
      <xdr:col>24</xdr:col>
      <xdr:colOff>114300</xdr:colOff>
      <xdr:row>56</xdr:row>
      <xdr:rowOff>163716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40543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59233</xdr:rowOff>
    </xdr:from>
    <xdr:to>
      <xdr:col>20</xdr:col>
      <xdr:colOff>38100</xdr:colOff>
      <xdr:row>56</xdr:row>
      <xdr:rowOff>160833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138100</xdr:rowOff>
    </xdr:from>
    <xdr:to>
      <xdr:col>15</xdr:col>
      <xdr:colOff>101600</xdr:colOff>
      <xdr:row>58</xdr:row>
      <xdr:rowOff>68250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29311</xdr:rowOff>
    </xdr:from>
    <xdr:to>
      <xdr:col>10</xdr:col>
      <xdr:colOff>165100</xdr:colOff>
      <xdr:row>58</xdr:row>
      <xdr:rowOff>130911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122038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92659</xdr:rowOff>
    </xdr:from>
    <xdr:to>
      <xdr:col>6</xdr:col>
      <xdr:colOff>38100</xdr:colOff>
      <xdr:row>59</xdr:row>
      <xdr:rowOff>22809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13936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102369</xdr:rowOff>
    </xdr:from>
    <xdr:to>
      <xdr:col>24</xdr:col>
      <xdr:colOff>63500</xdr:colOff>
      <xdr:row>78</xdr:row>
      <xdr:rowOff>104815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5469"/>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96906</xdr:rowOff>
    </xdr:from>
    <xdr:to>
      <xdr:col>19</xdr:col>
      <xdr:colOff>177800</xdr:colOff>
      <xdr:row>78</xdr:row>
      <xdr:rowOff>102369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000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96906</xdr:rowOff>
    </xdr:from>
    <xdr:to>
      <xdr:col>15</xdr:col>
      <xdr:colOff>50800</xdr:colOff>
      <xdr:row>78</xdr:row>
      <xdr:rowOff>110531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0006"/>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110531</xdr:rowOff>
    </xdr:from>
    <xdr:to>
      <xdr:col>10</xdr:col>
      <xdr:colOff>114300</xdr:colOff>
      <xdr:row>78</xdr:row>
      <xdr:rowOff>121413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83631"/>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54015</xdr:rowOff>
    </xdr:from>
    <xdr:to>
      <xdr:col>24</xdr:col>
      <xdr:colOff>114300</xdr:colOff>
      <xdr:row>78</xdr:row>
      <xdr:rowOff>155615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140392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51569</xdr:rowOff>
    </xdr:from>
    <xdr:to>
      <xdr:col>20</xdr:col>
      <xdr:colOff>38100</xdr:colOff>
      <xdr:row>78</xdr:row>
      <xdr:rowOff>153169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144296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46106</xdr:rowOff>
    </xdr:from>
    <xdr:to>
      <xdr:col>15</xdr:col>
      <xdr:colOff>101600</xdr:colOff>
      <xdr:row>78</xdr:row>
      <xdr:rowOff>147706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138833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59731</xdr:rowOff>
    </xdr:from>
    <xdr:to>
      <xdr:col>10</xdr:col>
      <xdr:colOff>165100</xdr:colOff>
      <xdr:row>78</xdr:row>
      <xdr:rowOff>161331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152458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70613</xdr:rowOff>
    </xdr:from>
    <xdr:to>
      <xdr:col>6</xdr:col>
      <xdr:colOff>38100</xdr:colOff>
      <xdr:row>79</xdr:row>
      <xdr:rowOff>763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163340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114185</xdr:rowOff>
    </xdr:from>
    <xdr:to>
      <xdr:col>24</xdr:col>
      <xdr:colOff>63500</xdr:colOff>
      <xdr:row>92</xdr:row>
      <xdr:rowOff>22707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716135"/>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114185</xdr:rowOff>
    </xdr:from>
    <xdr:to>
      <xdr:col>19</xdr:col>
      <xdr:colOff>177800</xdr:colOff>
      <xdr:row>93</xdr:row>
      <xdr:rowOff>94374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16135"/>
          <a:ext cx="889000" cy="3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94374</xdr:rowOff>
    </xdr:from>
    <xdr:to>
      <xdr:col>15</xdr:col>
      <xdr:colOff>50800</xdr:colOff>
      <xdr:row>93</xdr:row>
      <xdr:rowOff>99631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3922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99631</xdr:rowOff>
    </xdr:from>
    <xdr:to>
      <xdr:col>10</xdr:col>
      <xdr:colOff>114300</xdr:colOff>
      <xdr:row>93</xdr:row>
      <xdr:rowOff>156668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44481"/>
          <a:ext cx="889000" cy="5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143357</xdr:rowOff>
    </xdr:from>
    <xdr:to>
      <xdr:col>24</xdr:col>
      <xdr:colOff>114300</xdr:colOff>
      <xdr:row>92</xdr:row>
      <xdr:rowOff>73507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166234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9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63385</xdr:rowOff>
    </xdr:from>
    <xdr:to>
      <xdr:col>20</xdr:col>
      <xdr:colOff>38100</xdr:colOff>
      <xdr:row>91</xdr:row>
      <xdr:rowOff>164985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10062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4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43574</xdr:rowOff>
    </xdr:from>
    <xdr:to>
      <xdr:col>15</xdr:col>
      <xdr:colOff>101600</xdr:colOff>
      <xdr:row>93</xdr:row>
      <xdr:rowOff>145174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8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161701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6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48831</xdr:rowOff>
    </xdr:from>
    <xdr:to>
      <xdr:col>10</xdr:col>
      <xdr:colOff>165100</xdr:colOff>
      <xdr:row>93</xdr:row>
      <xdr:rowOff>150431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166958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6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105868</xdr:rowOff>
    </xdr:from>
    <xdr:to>
      <xdr:col>6</xdr:col>
      <xdr:colOff>38100</xdr:colOff>
      <xdr:row>94</xdr:row>
      <xdr:rowOff>36018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52545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2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142722</xdr:rowOff>
    </xdr:from>
    <xdr:to>
      <xdr:col>55</xdr:col>
      <xdr:colOff>0</xdr:colOff>
      <xdr:row>35</xdr:row>
      <xdr:rowOff>88969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72022"/>
          <a:ext cx="8382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134602</xdr:rowOff>
    </xdr:from>
    <xdr:to>
      <xdr:col>50</xdr:col>
      <xdr:colOff>114300</xdr:colOff>
      <xdr:row>35</xdr:row>
      <xdr:rowOff>88969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621002"/>
          <a:ext cx="889000" cy="4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134602</xdr:rowOff>
    </xdr:from>
    <xdr:to>
      <xdr:col>45</xdr:col>
      <xdr:colOff>177800</xdr:colOff>
      <xdr:row>35</xdr:row>
      <xdr:rowOff>100431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621002"/>
          <a:ext cx="889000" cy="4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137451</xdr:rowOff>
    </xdr:from>
    <xdr:to>
      <xdr:col>41</xdr:col>
      <xdr:colOff>50800</xdr:colOff>
      <xdr:row>35</xdr:row>
      <xdr:rowOff>100431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66751"/>
          <a:ext cx="889000" cy="1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91922</xdr:rowOff>
    </xdr:from>
    <xdr:to>
      <xdr:col>55</xdr:col>
      <xdr:colOff>50800</xdr:colOff>
      <xdr:row>35</xdr:row>
      <xdr:rowOff>22072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114799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38169</xdr:rowOff>
    </xdr:from>
    <xdr:to>
      <xdr:col>50</xdr:col>
      <xdr:colOff>165100</xdr:colOff>
      <xdr:row>35</xdr:row>
      <xdr:rowOff>139769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156296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83802</xdr:rowOff>
    </xdr:from>
    <xdr:to>
      <xdr:col>46</xdr:col>
      <xdr:colOff>38100</xdr:colOff>
      <xdr:row>33</xdr:row>
      <xdr:rowOff>13952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5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30479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4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49631</xdr:rowOff>
    </xdr:from>
    <xdr:to>
      <xdr:col>41</xdr:col>
      <xdr:colOff>101600</xdr:colOff>
      <xdr:row>35</xdr:row>
      <xdr:rowOff>151231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167758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8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86651</xdr:rowOff>
    </xdr:from>
    <xdr:to>
      <xdr:col>36</xdr:col>
      <xdr:colOff>165100</xdr:colOff>
      <xdr:row>35</xdr:row>
      <xdr:rowOff>16801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33328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9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48252</xdr:rowOff>
    </xdr:from>
    <xdr:to>
      <xdr:col>55</xdr:col>
      <xdr:colOff>0</xdr:colOff>
      <xdr:row>53</xdr:row>
      <xdr:rowOff>113122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963652"/>
          <a:ext cx="838200" cy="2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113122</xdr:rowOff>
    </xdr:from>
    <xdr:to>
      <xdr:col>50</xdr:col>
      <xdr:colOff>114300</xdr:colOff>
      <xdr:row>54</xdr:row>
      <xdr:rowOff>161394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199972"/>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18460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161394</xdr:rowOff>
    </xdr:from>
    <xdr:to>
      <xdr:col>45</xdr:col>
      <xdr:colOff>177800</xdr:colOff>
      <xdr:row>55</xdr:row>
      <xdr:rowOff>103322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19694"/>
          <a:ext cx="889000" cy="1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38768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142435</xdr:rowOff>
    </xdr:from>
    <xdr:to>
      <xdr:col>41</xdr:col>
      <xdr:colOff>50800</xdr:colOff>
      <xdr:row>55</xdr:row>
      <xdr:rowOff>103322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00735"/>
          <a:ext cx="889000" cy="13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40847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168902</xdr:rowOff>
    </xdr:from>
    <xdr:to>
      <xdr:col>55</xdr:col>
      <xdr:colOff>50800</xdr:colOff>
      <xdr:row>52</xdr:row>
      <xdr:rowOff>99052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20329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6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62322</xdr:rowOff>
    </xdr:from>
    <xdr:to>
      <xdr:col>50</xdr:col>
      <xdr:colOff>165100</xdr:colOff>
      <xdr:row>53</xdr:row>
      <xdr:rowOff>163922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8999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92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110594</xdr:rowOff>
    </xdr:from>
    <xdr:to>
      <xdr:col>46</xdr:col>
      <xdr:colOff>38100</xdr:colOff>
      <xdr:row>55</xdr:row>
      <xdr:rowOff>40744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57271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1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52522</xdr:rowOff>
    </xdr:from>
    <xdr:to>
      <xdr:col>41</xdr:col>
      <xdr:colOff>101600</xdr:colOff>
      <xdr:row>55</xdr:row>
      <xdr:rowOff>154122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145249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91635</xdr:rowOff>
    </xdr:from>
    <xdr:to>
      <xdr:col>36</xdr:col>
      <xdr:colOff>165100</xdr:colOff>
      <xdr:row>55</xdr:row>
      <xdr:rowOff>21785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38312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141491</xdr:rowOff>
    </xdr:from>
    <xdr:to>
      <xdr:col>55</xdr:col>
      <xdr:colOff>0</xdr:colOff>
      <xdr:row>72</xdr:row>
      <xdr:rowOff>6903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1971541"/>
          <a:ext cx="8382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6903</xdr:rowOff>
    </xdr:from>
    <xdr:to>
      <xdr:col>50</xdr:col>
      <xdr:colOff>114300</xdr:colOff>
      <xdr:row>77</xdr:row>
      <xdr:rowOff>145510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351303"/>
          <a:ext cx="889000" cy="9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84320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145510</xdr:rowOff>
    </xdr:from>
    <xdr:to>
      <xdr:col>45</xdr:col>
      <xdr:colOff>177800</xdr:colOff>
      <xdr:row>78</xdr:row>
      <xdr:rowOff>80569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47160"/>
          <a:ext cx="889000" cy="10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58738</xdr:rowOff>
    </xdr:from>
    <xdr:to>
      <xdr:col>41</xdr:col>
      <xdr:colOff>50800</xdr:colOff>
      <xdr:row>78</xdr:row>
      <xdr:rowOff>80569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17488"/>
          <a:ext cx="889000" cy="5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90691</xdr:rowOff>
    </xdr:from>
    <xdr:to>
      <xdr:col>55</xdr:col>
      <xdr:colOff>50800</xdr:colOff>
      <xdr:row>70</xdr:row>
      <xdr:rowOff>20841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19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43718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18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127553</xdr:rowOff>
    </xdr:from>
    <xdr:to>
      <xdr:col>50</xdr:col>
      <xdr:colOff>165100</xdr:colOff>
      <xdr:row>72</xdr:row>
      <xdr:rowOff>57703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3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74230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0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94710</xdr:rowOff>
    </xdr:from>
    <xdr:to>
      <xdr:col>46</xdr:col>
      <xdr:colOff>38100</xdr:colOff>
      <xdr:row>78</xdr:row>
      <xdr:rowOff>24860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3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29769</xdr:rowOff>
    </xdr:from>
    <xdr:to>
      <xdr:col>41</xdr:col>
      <xdr:colOff>101600</xdr:colOff>
      <xdr:row>78</xdr:row>
      <xdr:rowOff>131369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122496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7938</xdr:rowOff>
    </xdr:from>
    <xdr:to>
      <xdr:col>36</xdr:col>
      <xdr:colOff>165100</xdr:colOff>
      <xdr:row>75</xdr:row>
      <xdr:rowOff>109538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126065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84759</xdr:rowOff>
    </xdr:from>
    <xdr:to>
      <xdr:col>55</xdr:col>
      <xdr:colOff>0</xdr:colOff>
      <xdr:row>95</xdr:row>
      <xdr:rowOff>118618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372509"/>
          <a:ext cx="838200" cy="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16345</xdr:rowOff>
    </xdr:from>
    <xdr:to>
      <xdr:col>50</xdr:col>
      <xdr:colOff>114300</xdr:colOff>
      <xdr:row>95</xdr:row>
      <xdr:rowOff>84759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132645"/>
          <a:ext cx="889000" cy="2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16345</xdr:rowOff>
    </xdr:from>
    <xdr:to>
      <xdr:col>45</xdr:col>
      <xdr:colOff>177800</xdr:colOff>
      <xdr:row>95</xdr:row>
      <xdr:rowOff>102845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132645"/>
          <a:ext cx="889000" cy="2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82769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7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102845</xdr:rowOff>
    </xdr:from>
    <xdr:to>
      <xdr:col>41</xdr:col>
      <xdr:colOff>50800</xdr:colOff>
      <xdr:row>96</xdr:row>
      <xdr:rowOff>111709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90595"/>
          <a:ext cx="889000" cy="1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24210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67818</xdr:rowOff>
    </xdr:from>
    <xdr:to>
      <xdr:col>55</xdr:col>
      <xdr:colOff>50800</xdr:colOff>
      <xdr:row>95</xdr:row>
      <xdr:rowOff>169418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90695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33959</xdr:rowOff>
    </xdr:from>
    <xdr:to>
      <xdr:col>50</xdr:col>
      <xdr:colOff>165100</xdr:colOff>
      <xdr:row>95</xdr:row>
      <xdr:rowOff>135559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152086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136995</xdr:rowOff>
    </xdr:from>
    <xdr:to>
      <xdr:col>46</xdr:col>
      <xdr:colOff>38100</xdr:colOff>
      <xdr:row>94</xdr:row>
      <xdr:rowOff>67145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0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83672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8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52045</xdr:rowOff>
    </xdr:from>
    <xdr:to>
      <xdr:col>41</xdr:col>
      <xdr:colOff>101600</xdr:colOff>
      <xdr:row>95</xdr:row>
      <xdr:rowOff>153645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170172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60909</xdr:rowOff>
    </xdr:from>
    <xdr:to>
      <xdr:col>36</xdr:col>
      <xdr:colOff>165100</xdr:colOff>
      <xdr:row>96</xdr:row>
      <xdr:rowOff>162509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22263</xdr:rowOff>
    </xdr:from>
    <xdr:to>
      <xdr:col>85</xdr:col>
      <xdr:colOff>127000</xdr:colOff>
      <xdr:row>39</xdr:row>
      <xdr:rowOff>33858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08813"/>
          <a:ext cx="8382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33858</xdr:rowOff>
    </xdr:from>
    <xdr:to>
      <xdr:col>81</xdr:col>
      <xdr:colOff>50800</xdr:colOff>
      <xdr:row>39</xdr:row>
      <xdr:rowOff>36437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0408"/>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6299</xdr:rowOff>
    </xdr:from>
    <xdr:to>
      <xdr:col>76</xdr:col>
      <xdr:colOff>114300</xdr:colOff>
      <xdr:row>39</xdr:row>
      <xdr:rowOff>36437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92849"/>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154978</xdr:rowOff>
    </xdr:from>
    <xdr:to>
      <xdr:col>71</xdr:col>
      <xdr:colOff>177800</xdr:colOff>
      <xdr:row>39</xdr:row>
      <xdr:rowOff>6299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70078"/>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38092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142913</xdr:rowOff>
    </xdr:from>
    <xdr:to>
      <xdr:col>85</xdr:col>
      <xdr:colOff>177800</xdr:colOff>
      <xdr:row>39</xdr:row>
      <xdr:rowOff>73063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154508</xdr:rowOff>
    </xdr:from>
    <xdr:to>
      <xdr:col>81</xdr:col>
      <xdr:colOff>101600</xdr:colOff>
      <xdr:row>39</xdr:row>
      <xdr:rowOff>84658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75785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2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157087</xdr:rowOff>
    </xdr:from>
    <xdr:to>
      <xdr:col>76</xdr:col>
      <xdr:colOff>165100</xdr:colOff>
      <xdr:row>39</xdr:row>
      <xdr:rowOff>87237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78364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4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126949</xdr:rowOff>
    </xdr:from>
    <xdr:to>
      <xdr:col>72</xdr:col>
      <xdr:colOff>38100</xdr:colOff>
      <xdr:row>39</xdr:row>
      <xdr:rowOff>57099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48226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3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104178</xdr:rowOff>
    </xdr:from>
    <xdr:to>
      <xdr:col>67</xdr:col>
      <xdr:colOff>101600</xdr:colOff>
      <xdr:row>39</xdr:row>
      <xdr:rowOff>34328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50855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9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110058</xdr:rowOff>
    </xdr:from>
    <xdr:to>
      <xdr:col>85</xdr:col>
      <xdr:colOff>127000</xdr:colOff>
      <xdr:row>77</xdr:row>
      <xdr:rowOff>115598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11708"/>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115598</xdr:rowOff>
    </xdr:from>
    <xdr:to>
      <xdr:col>81</xdr:col>
      <xdr:colOff>50800</xdr:colOff>
      <xdr:row>77</xdr:row>
      <xdr:rowOff>130640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17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130640</xdr:rowOff>
    </xdr:from>
    <xdr:to>
      <xdr:col>76</xdr:col>
      <xdr:colOff>114300</xdr:colOff>
      <xdr:row>77</xdr:row>
      <xdr:rowOff>141605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32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123309</xdr:rowOff>
    </xdr:from>
    <xdr:to>
      <xdr:col>71</xdr:col>
      <xdr:colOff>177800</xdr:colOff>
      <xdr:row>77</xdr:row>
      <xdr:rowOff>141605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24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59258</xdr:rowOff>
    </xdr:from>
    <xdr:to>
      <xdr:col>85</xdr:col>
      <xdr:colOff>177800</xdr:colOff>
      <xdr:row>77</xdr:row>
      <xdr:rowOff>160858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37685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64798</xdr:rowOff>
    </xdr:from>
    <xdr:to>
      <xdr:col>81</xdr:col>
      <xdr:colOff>101600</xdr:colOff>
      <xdr:row>77</xdr:row>
      <xdr:rowOff>166398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157525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79840</xdr:rowOff>
    </xdr:from>
    <xdr:to>
      <xdr:col>76</xdr:col>
      <xdr:colOff>165100</xdr:colOff>
      <xdr:row>78</xdr:row>
      <xdr:rowOff>9990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90805</xdr:rowOff>
    </xdr:from>
    <xdr:to>
      <xdr:col>72</xdr:col>
      <xdr:colOff>38100</xdr:colOff>
      <xdr:row>78</xdr:row>
      <xdr:rowOff>20955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72509</xdr:rowOff>
    </xdr:from>
    <xdr:to>
      <xdr:col>67</xdr:col>
      <xdr:colOff>101600</xdr:colOff>
      <xdr:row>78</xdr:row>
      <xdr:rowOff>2659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165236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6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122568</xdr:rowOff>
    </xdr:from>
    <xdr:to>
      <xdr:col>85</xdr:col>
      <xdr:colOff>127000</xdr:colOff>
      <xdr:row>89</xdr:row>
      <xdr:rowOff>160198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381618"/>
          <a:ext cx="838200" cy="3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122568</xdr:rowOff>
    </xdr:from>
    <xdr:to>
      <xdr:col>81</xdr:col>
      <xdr:colOff>50800</xdr:colOff>
      <xdr:row>90</xdr:row>
      <xdr:rowOff>54738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381618"/>
          <a:ext cx="889000" cy="10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54738</xdr:rowOff>
    </xdr:from>
    <xdr:to>
      <xdr:col>76</xdr:col>
      <xdr:colOff>114300</xdr:colOff>
      <xdr:row>92</xdr:row>
      <xdr:rowOff>12739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5485238"/>
          <a:ext cx="889000" cy="30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112840</xdr:rowOff>
    </xdr:from>
    <xdr:to>
      <xdr:col>71</xdr:col>
      <xdr:colOff>177800</xdr:colOff>
      <xdr:row>92</xdr:row>
      <xdr:rowOff>12739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5543340"/>
          <a:ext cx="889000" cy="2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109398</xdr:rowOff>
    </xdr:from>
    <xdr:to>
      <xdr:col>85</xdr:col>
      <xdr:colOff>177800</xdr:colOff>
      <xdr:row>90</xdr:row>
      <xdr:rowOff>39548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3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62425</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32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71768</xdr:rowOff>
    </xdr:from>
    <xdr:to>
      <xdr:col>81</xdr:col>
      <xdr:colOff>101600</xdr:colOff>
      <xdr:row>90</xdr:row>
      <xdr:rowOff>1918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33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18445</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51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3938</xdr:rowOff>
    </xdr:from>
    <xdr:to>
      <xdr:col>76</xdr:col>
      <xdr:colOff>165100</xdr:colOff>
      <xdr:row>90</xdr:row>
      <xdr:rowOff>105538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4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122065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52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133389</xdr:rowOff>
    </xdr:from>
    <xdr:to>
      <xdr:col>72</xdr:col>
      <xdr:colOff>38100</xdr:colOff>
      <xdr:row>92</xdr:row>
      <xdr:rowOff>63539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57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80066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55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62040</xdr:rowOff>
    </xdr:from>
    <xdr:to>
      <xdr:col>67</xdr:col>
      <xdr:colOff>101600</xdr:colOff>
      <xdr:row>90</xdr:row>
      <xdr:rowOff>163640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54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8717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52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86576"/>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xdr:rowOff>
    </xdr:from>
    <xdr:to>
      <xdr:col>102</xdr:col>
      <xdr:colOff>114300</xdr:colOff>
      <xdr:row>39</xdr:row>
      <xdr:rowOff>42850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86576"/>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120676</xdr:rowOff>
    </xdr:from>
    <xdr:to>
      <xdr:col>102</xdr:col>
      <xdr:colOff>165100</xdr:colOff>
      <xdr:row>39</xdr:row>
      <xdr:rowOff>50826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41953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163500</xdr:rowOff>
    </xdr:from>
    <xdr:to>
      <xdr:col>98</xdr:col>
      <xdr:colOff>38100</xdr:colOff>
      <xdr:row>39</xdr:row>
      <xdr:rowOff>93650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84777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68662</xdr:rowOff>
    </xdr:from>
    <xdr:to>
      <xdr:col>116</xdr:col>
      <xdr:colOff>63500</xdr:colOff>
      <xdr:row>57</xdr:row>
      <xdr:rowOff>69862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841312"/>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69862</xdr:rowOff>
    </xdr:from>
    <xdr:to>
      <xdr:col>111</xdr:col>
      <xdr:colOff>177800</xdr:colOff>
      <xdr:row>57</xdr:row>
      <xdr:rowOff>70663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84251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70491</xdr:rowOff>
    </xdr:from>
    <xdr:to>
      <xdr:col>107</xdr:col>
      <xdr:colOff>50800</xdr:colOff>
      <xdr:row>57</xdr:row>
      <xdr:rowOff>70663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84314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38259</xdr:rowOff>
    </xdr:from>
    <xdr:to>
      <xdr:col>102</xdr:col>
      <xdr:colOff>114300</xdr:colOff>
      <xdr:row>57</xdr:row>
      <xdr:rowOff>70491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810909"/>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139908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110589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17862</xdr:rowOff>
    </xdr:from>
    <xdr:to>
      <xdr:col>116</xdr:col>
      <xdr:colOff>114300</xdr:colOff>
      <xdr:row>57</xdr:row>
      <xdr:rowOff>119462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40739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19062</xdr:rowOff>
    </xdr:from>
    <xdr:to>
      <xdr:col>112</xdr:col>
      <xdr:colOff>38100</xdr:colOff>
      <xdr:row>57</xdr:row>
      <xdr:rowOff>120662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111789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88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19863</xdr:rowOff>
    </xdr:from>
    <xdr:to>
      <xdr:col>107</xdr:col>
      <xdr:colOff>101600</xdr:colOff>
      <xdr:row>57</xdr:row>
      <xdr:rowOff>121463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112590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19691</xdr:rowOff>
    </xdr:from>
    <xdr:to>
      <xdr:col>102</xdr:col>
      <xdr:colOff>165100</xdr:colOff>
      <xdr:row>57</xdr:row>
      <xdr:rowOff>121291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137818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158909</xdr:rowOff>
    </xdr:from>
    <xdr:to>
      <xdr:col>98</xdr:col>
      <xdr:colOff>38100</xdr:colOff>
      <xdr:row>57</xdr:row>
      <xdr:rowOff>89059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7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105586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40063</xdr:rowOff>
    </xdr:from>
    <xdr:to>
      <xdr:col>116</xdr:col>
      <xdr:colOff>63500</xdr:colOff>
      <xdr:row>77</xdr:row>
      <xdr:rowOff>103646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41713"/>
          <a:ext cx="838200" cy="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11080</xdr:rowOff>
    </xdr:from>
    <xdr:to>
      <xdr:col>111</xdr:col>
      <xdr:colOff>177800</xdr:colOff>
      <xdr:row>77</xdr:row>
      <xdr:rowOff>40063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212730"/>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11080</xdr:rowOff>
    </xdr:from>
    <xdr:to>
      <xdr:col>107</xdr:col>
      <xdr:colOff>50800</xdr:colOff>
      <xdr:row>77</xdr:row>
      <xdr:rowOff>31621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12730"/>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31621</xdr:rowOff>
    </xdr:from>
    <xdr:to>
      <xdr:col>102</xdr:col>
      <xdr:colOff>114300</xdr:colOff>
      <xdr:row>77</xdr:row>
      <xdr:rowOff>124923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33271"/>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52846</xdr:rowOff>
    </xdr:from>
    <xdr:to>
      <xdr:col>116</xdr:col>
      <xdr:colOff>114300</xdr:colOff>
      <xdr:row>77</xdr:row>
      <xdr:rowOff>154446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31273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160713</xdr:rowOff>
    </xdr:from>
    <xdr:to>
      <xdr:col>112</xdr:col>
      <xdr:colOff>38100</xdr:colOff>
      <xdr:row>77</xdr:row>
      <xdr:rowOff>90863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81990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131730</xdr:rowOff>
    </xdr:from>
    <xdr:to>
      <xdr:col>107</xdr:col>
      <xdr:colOff>101600</xdr:colOff>
      <xdr:row>77</xdr:row>
      <xdr:rowOff>61880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53007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5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152271</xdr:rowOff>
    </xdr:from>
    <xdr:to>
      <xdr:col>102</xdr:col>
      <xdr:colOff>165100</xdr:colOff>
      <xdr:row>77</xdr:row>
      <xdr:rowOff>82421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73548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74123</xdr:rowOff>
    </xdr:from>
    <xdr:to>
      <xdr:col>98</xdr:col>
      <xdr:colOff>38100</xdr:colOff>
      <xdr:row>78</xdr:row>
      <xdr:rowOff>4273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166850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大きい費目、類似団体平均を上回っている費目を抽出して記載する。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126,212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が、類似団体平均より上回っている。これは、各種医療費助成や給付等の社会保障関係経費の増加によるものである。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円高い水準となっている。これは、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新型コロナウイルス感染症が落ち着き各団体の活動が新型コロナウイルス発生前に戻ってきたことや消費拡大のためのクーポン事業の実施</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による増加が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円高い水準となっている。これは、屋外運動場建設事業や富田小学校防音機能復旧事業に伴う増加が主な要因である。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16,888
16,730
61.48
14,484,607
13,891,583
396,511
4,271,783
5,591,230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99205</xdr:rowOff>
    </xdr:from>
    <xdr:to>
      <xdr:col>24</xdr:col>
      <xdr:colOff>63500</xdr:colOff>
      <xdr:row>33</xdr:row>
      <xdr:rowOff>99858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5705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254</xdr:rowOff>
    </xdr:from>
    <xdr:to>
      <xdr:col>19</xdr:col>
      <xdr:colOff>177800</xdr:colOff>
      <xdr:row>33</xdr:row>
      <xdr:rowOff>99858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58104"/>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254</xdr:rowOff>
    </xdr:from>
    <xdr:to>
      <xdr:col>15</xdr:col>
      <xdr:colOff>50800</xdr:colOff>
      <xdr:row>33</xdr:row>
      <xdr:rowOff>145905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58104"/>
          <a:ext cx="8890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145905</xdr:rowOff>
    </xdr:from>
    <xdr:to>
      <xdr:col>10</xdr:col>
      <xdr:colOff>114300</xdr:colOff>
      <xdr:row>34</xdr:row>
      <xdr:rowOff>132842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03755"/>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48405</xdr:rowOff>
    </xdr:from>
    <xdr:to>
      <xdr:col>24</xdr:col>
      <xdr:colOff>114300</xdr:colOff>
      <xdr:row>33</xdr:row>
      <xdr:rowOff>150005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71282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49058</xdr:rowOff>
    </xdr:from>
    <xdr:to>
      <xdr:col>20</xdr:col>
      <xdr:colOff>38100</xdr:colOff>
      <xdr:row>33</xdr:row>
      <xdr:rowOff>150658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167185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120904</xdr:rowOff>
    </xdr:from>
    <xdr:to>
      <xdr:col>15</xdr:col>
      <xdr:colOff>101600</xdr:colOff>
      <xdr:row>33</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95105</xdr:rowOff>
    </xdr:from>
    <xdr:to>
      <xdr:col>10</xdr:col>
      <xdr:colOff>165100</xdr:colOff>
      <xdr:row>34</xdr:row>
      <xdr:rowOff>25255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41782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119181</xdr:rowOff>
    </xdr:from>
    <xdr:to>
      <xdr:col>24</xdr:col>
      <xdr:colOff>63500</xdr:colOff>
      <xdr:row>53</xdr:row>
      <xdr:rowOff>119492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06031"/>
          <a:ext cx="8382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83853</xdr:rowOff>
    </xdr:from>
    <xdr:to>
      <xdr:col>19</xdr:col>
      <xdr:colOff>177800</xdr:colOff>
      <xdr:row>53</xdr:row>
      <xdr:rowOff>119492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827803"/>
          <a:ext cx="889000" cy="37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83853</xdr:rowOff>
    </xdr:from>
    <xdr:to>
      <xdr:col>15</xdr:col>
      <xdr:colOff>50800</xdr:colOff>
      <xdr:row>54</xdr:row>
      <xdr:rowOff>140331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827803"/>
          <a:ext cx="889000" cy="5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118714</xdr:rowOff>
    </xdr:from>
    <xdr:to>
      <xdr:col>10</xdr:col>
      <xdr:colOff>114300</xdr:colOff>
      <xdr:row>54</xdr:row>
      <xdr:rowOff>140331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05564"/>
          <a:ext cx="889000" cy="1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85579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25525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68381</xdr:rowOff>
    </xdr:from>
    <xdr:to>
      <xdr:col>24</xdr:col>
      <xdr:colOff>114300</xdr:colOff>
      <xdr:row>53</xdr:row>
      <xdr:rowOff>169981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91258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0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68692</xdr:rowOff>
    </xdr:from>
    <xdr:to>
      <xdr:col>20</xdr:col>
      <xdr:colOff>38100</xdr:colOff>
      <xdr:row>53</xdr:row>
      <xdr:rowOff>170292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15369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33053</xdr:rowOff>
    </xdr:from>
    <xdr:to>
      <xdr:col>15</xdr:col>
      <xdr:colOff>101600</xdr:colOff>
      <xdr:row>51</xdr:row>
      <xdr:rowOff>134653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151180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55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89531</xdr:rowOff>
    </xdr:from>
    <xdr:to>
      <xdr:col>10</xdr:col>
      <xdr:colOff>165100</xdr:colOff>
      <xdr:row>55</xdr:row>
      <xdr:rowOff>19681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36208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2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67914</xdr:rowOff>
    </xdr:from>
    <xdr:to>
      <xdr:col>6</xdr:col>
      <xdr:colOff>38100</xdr:colOff>
      <xdr:row>53</xdr:row>
      <xdr:rowOff>169514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14591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2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131917</xdr:rowOff>
    </xdr:from>
    <xdr:to>
      <xdr:col>24</xdr:col>
      <xdr:colOff>63500</xdr:colOff>
      <xdr:row>75</xdr:row>
      <xdr:rowOff>50524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19217"/>
          <a:ext cx="838200" cy="9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131917</xdr:rowOff>
    </xdr:from>
    <xdr:to>
      <xdr:col>19</xdr:col>
      <xdr:colOff>177800</xdr:colOff>
      <xdr:row>76</xdr:row>
      <xdr:rowOff>58972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19217"/>
          <a:ext cx="889000" cy="26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58972</xdr:rowOff>
    </xdr:from>
    <xdr:to>
      <xdr:col>15</xdr:col>
      <xdr:colOff>50800</xdr:colOff>
      <xdr:row>76</xdr:row>
      <xdr:rowOff>85576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9172"/>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85576</xdr:rowOff>
    </xdr:from>
    <xdr:to>
      <xdr:col>10</xdr:col>
      <xdr:colOff>114300</xdr:colOff>
      <xdr:row>77</xdr:row>
      <xdr:rowOff>809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5776"/>
          <a:ext cx="889000" cy="8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171174</xdr:rowOff>
    </xdr:from>
    <xdr:to>
      <xdr:col>24</xdr:col>
      <xdr:colOff>114300</xdr:colOff>
      <xdr:row>75</xdr:row>
      <xdr:rowOff>101324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22601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81117</xdr:rowOff>
    </xdr:from>
    <xdr:to>
      <xdr:col>20</xdr:col>
      <xdr:colOff>38100</xdr:colOff>
      <xdr:row>75</xdr:row>
      <xdr:rowOff>11267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27794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8172</xdr:rowOff>
    </xdr:from>
    <xdr:to>
      <xdr:col>15</xdr:col>
      <xdr:colOff>101600</xdr:colOff>
      <xdr:row>76</xdr:row>
      <xdr:rowOff>109772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126299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1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34776</xdr:rowOff>
    </xdr:from>
    <xdr:to>
      <xdr:col>10</xdr:col>
      <xdr:colOff>165100</xdr:colOff>
      <xdr:row>76</xdr:row>
      <xdr:rowOff>136376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152903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121459</xdr:rowOff>
    </xdr:from>
    <xdr:to>
      <xdr:col>6</xdr:col>
      <xdr:colOff>38100</xdr:colOff>
      <xdr:row>77</xdr:row>
      <xdr:rowOff>51609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68136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2045</xdr:rowOff>
    </xdr:from>
    <xdr:to>
      <xdr:col>24</xdr:col>
      <xdr:colOff>63500</xdr:colOff>
      <xdr:row>97</xdr:row>
      <xdr:rowOff>23228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32695"/>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23228</xdr:rowOff>
    </xdr:from>
    <xdr:to>
      <xdr:col>19</xdr:col>
      <xdr:colOff>177800</xdr:colOff>
      <xdr:row>97</xdr:row>
      <xdr:rowOff>77239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53878"/>
          <a:ext cx="889000" cy="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77239</xdr:rowOff>
    </xdr:from>
    <xdr:to>
      <xdr:col>15</xdr:col>
      <xdr:colOff>50800</xdr:colOff>
      <xdr:row>97</xdr:row>
      <xdr:rowOff>89874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7889"/>
          <a:ext cx="8890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82459</xdr:rowOff>
    </xdr:from>
    <xdr:to>
      <xdr:col>10</xdr:col>
      <xdr:colOff>114300</xdr:colOff>
      <xdr:row>97</xdr:row>
      <xdr:rowOff>89874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13109"/>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122695</xdr:rowOff>
    </xdr:from>
    <xdr:to>
      <xdr:col>24</xdr:col>
      <xdr:colOff>114300</xdr:colOff>
      <xdr:row>97</xdr:row>
      <xdr:rowOff>52845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101122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143878</xdr:rowOff>
    </xdr:from>
    <xdr:to>
      <xdr:col>20</xdr:col>
      <xdr:colOff>38100</xdr:colOff>
      <xdr:row>97</xdr:row>
      <xdr:rowOff>74028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26439</xdr:rowOff>
    </xdr:from>
    <xdr:to>
      <xdr:col>15</xdr:col>
      <xdr:colOff>101600</xdr:colOff>
      <xdr:row>97</xdr:row>
      <xdr:rowOff>128039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119166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39074</xdr:rowOff>
    </xdr:from>
    <xdr:to>
      <xdr:col>10</xdr:col>
      <xdr:colOff>165100</xdr:colOff>
      <xdr:row>97</xdr:row>
      <xdr:rowOff>140674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31659</xdr:rowOff>
    </xdr:from>
    <xdr:to>
      <xdr:col>6</xdr:col>
      <xdr:colOff>38100</xdr:colOff>
      <xdr:row>97</xdr:row>
      <xdr:rowOff>133259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124386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137382</xdr:rowOff>
    </xdr:from>
    <xdr:to>
      <xdr:col>55</xdr:col>
      <xdr:colOff>0</xdr:colOff>
      <xdr:row>55</xdr:row>
      <xdr:rowOff>67528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24232"/>
          <a:ext cx="838200" cy="2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67528</xdr:rowOff>
    </xdr:from>
    <xdr:to>
      <xdr:col>50</xdr:col>
      <xdr:colOff>114300</xdr:colOff>
      <xdr:row>56</xdr:row>
      <xdr:rowOff>74630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97278"/>
          <a:ext cx="889000" cy="17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155261</xdr:rowOff>
    </xdr:from>
    <xdr:to>
      <xdr:col>45</xdr:col>
      <xdr:colOff>177800</xdr:colOff>
      <xdr:row>56</xdr:row>
      <xdr:rowOff>74630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13561"/>
          <a:ext cx="889000" cy="26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155261</xdr:rowOff>
    </xdr:from>
    <xdr:to>
      <xdr:col>41</xdr:col>
      <xdr:colOff>50800</xdr:colOff>
      <xdr:row>56</xdr:row>
      <xdr:rowOff>11799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13561"/>
          <a:ext cx="889000" cy="19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81990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86582</xdr:rowOff>
    </xdr:from>
    <xdr:to>
      <xdr:col>55</xdr:col>
      <xdr:colOff>50800</xdr:colOff>
      <xdr:row>54</xdr:row>
      <xdr:rowOff>16732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109459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16728</xdr:rowOff>
    </xdr:from>
    <xdr:to>
      <xdr:col>50</xdr:col>
      <xdr:colOff>165100</xdr:colOff>
      <xdr:row>55</xdr:row>
      <xdr:rowOff>118328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134855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2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23830</xdr:rowOff>
    </xdr:from>
    <xdr:to>
      <xdr:col>46</xdr:col>
      <xdr:colOff>38100</xdr:colOff>
      <xdr:row>56</xdr:row>
      <xdr:rowOff>125430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141957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104461</xdr:rowOff>
    </xdr:from>
    <xdr:to>
      <xdr:col>41</xdr:col>
      <xdr:colOff>101600</xdr:colOff>
      <xdr:row>55</xdr:row>
      <xdr:rowOff>34611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51138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132449</xdr:rowOff>
    </xdr:from>
    <xdr:to>
      <xdr:col>36</xdr:col>
      <xdr:colOff>165100</xdr:colOff>
      <xdr:row>56</xdr:row>
      <xdr:rowOff>62599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79126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3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81015</xdr:rowOff>
    </xdr:from>
    <xdr:to>
      <xdr:col>55</xdr:col>
      <xdr:colOff>0</xdr:colOff>
      <xdr:row>72</xdr:row>
      <xdr:rowOff>65405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253965"/>
          <a:ext cx="8382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65405</xdr:rowOff>
    </xdr:from>
    <xdr:to>
      <xdr:col>50</xdr:col>
      <xdr:colOff>114300</xdr:colOff>
      <xdr:row>72</xdr:row>
      <xdr:rowOff>113803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409805"/>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113803</xdr:rowOff>
    </xdr:from>
    <xdr:to>
      <xdr:col>45</xdr:col>
      <xdr:colOff>177800</xdr:colOff>
      <xdr:row>73</xdr:row>
      <xdr:rowOff>114717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458203"/>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102275</xdr:rowOff>
    </xdr:from>
    <xdr:to>
      <xdr:col>41</xdr:col>
      <xdr:colOff>50800</xdr:colOff>
      <xdr:row>73</xdr:row>
      <xdr:rowOff>114717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275225"/>
          <a:ext cx="889000" cy="35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30215</xdr:rowOff>
    </xdr:from>
    <xdr:to>
      <xdr:col>55</xdr:col>
      <xdr:colOff>50800</xdr:colOff>
      <xdr:row>71</xdr:row>
      <xdr:rowOff>131815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2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53092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0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14605</xdr:rowOff>
    </xdr:from>
    <xdr:to>
      <xdr:col>50</xdr:col>
      <xdr:colOff>165100</xdr:colOff>
      <xdr:row>72</xdr:row>
      <xdr:rowOff>116205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132732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63003</xdr:rowOff>
    </xdr:from>
    <xdr:to>
      <xdr:col>46</xdr:col>
      <xdr:colOff>38100</xdr:colOff>
      <xdr:row>72</xdr:row>
      <xdr:rowOff>164603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9680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1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63917</xdr:rowOff>
    </xdr:from>
    <xdr:to>
      <xdr:col>41</xdr:col>
      <xdr:colOff>101600</xdr:colOff>
      <xdr:row>73</xdr:row>
      <xdr:rowOff>165517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10594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3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51475</xdr:rowOff>
    </xdr:from>
    <xdr:to>
      <xdr:col>36</xdr:col>
      <xdr:colOff>165100</xdr:colOff>
      <xdr:row>71</xdr:row>
      <xdr:rowOff>153075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2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169602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19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129401</xdr:rowOff>
    </xdr:from>
    <xdr:to>
      <xdr:col>55</xdr:col>
      <xdr:colOff>0</xdr:colOff>
      <xdr:row>97</xdr:row>
      <xdr:rowOff>23202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88601"/>
          <a:ext cx="838200" cy="6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23202</xdr:rowOff>
    </xdr:from>
    <xdr:to>
      <xdr:col>50</xdr:col>
      <xdr:colOff>114300</xdr:colOff>
      <xdr:row>97</xdr:row>
      <xdr:rowOff>75323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5385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15418</xdr:rowOff>
    </xdr:from>
    <xdr:to>
      <xdr:col>45</xdr:col>
      <xdr:colOff>177800</xdr:colOff>
      <xdr:row>97</xdr:row>
      <xdr:rowOff>75323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46068"/>
          <a:ext cx="889000" cy="5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15418</xdr:rowOff>
    </xdr:from>
    <xdr:to>
      <xdr:col>41</xdr:col>
      <xdr:colOff>50800</xdr:colOff>
      <xdr:row>97</xdr:row>
      <xdr:rowOff>111474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46068"/>
          <a:ext cx="889000" cy="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78601</xdr:rowOff>
    </xdr:from>
    <xdr:to>
      <xdr:col>55</xdr:col>
      <xdr:colOff>50800</xdr:colOff>
      <xdr:row>97</xdr:row>
      <xdr:rowOff>8751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57028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143852</xdr:rowOff>
    </xdr:from>
    <xdr:to>
      <xdr:col>50</xdr:col>
      <xdr:colOff>165100</xdr:colOff>
      <xdr:row>97</xdr:row>
      <xdr:rowOff>74002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0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65129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24523</xdr:rowOff>
    </xdr:from>
    <xdr:to>
      <xdr:col>46</xdr:col>
      <xdr:colOff>38100</xdr:colOff>
      <xdr:row>97</xdr:row>
      <xdr:rowOff>126123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117250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136068</xdr:rowOff>
    </xdr:from>
    <xdr:to>
      <xdr:col>41</xdr:col>
      <xdr:colOff>101600</xdr:colOff>
      <xdr:row>97</xdr:row>
      <xdr:rowOff>66218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57345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60674</xdr:rowOff>
    </xdr:from>
    <xdr:to>
      <xdr:col>36</xdr:col>
      <xdr:colOff>165100</xdr:colOff>
      <xdr:row>97</xdr:row>
      <xdr:rowOff>162274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153401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77597</xdr:rowOff>
    </xdr:from>
    <xdr:to>
      <xdr:col>85</xdr:col>
      <xdr:colOff>127000</xdr:colOff>
      <xdr:row>37</xdr:row>
      <xdr:rowOff>8103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5735447"/>
          <a:ext cx="838200" cy="6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77597</xdr:rowOff>
    </xdr:from>
    <xdr:to>
      <xdr:col>81</xdr:col>
      <xdr:colOff>50800</xdr:colOff>
      <xdr:row>36</xdr:row>
      <xdr:rowOff>85446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735447"/>
          <a:ext cx="889000" cy="5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85446</xdr:rowOff>
    </xdr:from>
    <xdr:to>
      <xdr:col>76</xdr:col>
      <xdr:colOff>114300</xdr:colOff>
      <xdr:row>36</xdr:row>
      <xdr:rowOff>170675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7646"/>
          <a:ext cx="889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16789</xdr:rowOff>
    </xdr:from>
    <xdr:to>
      <xdr:col>71</xdr:col>
      <xdr:colOff>177800</xdr:colOff>
      <xdr:row>36</xdr:row>
      <xdr:rowOff>170675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846089"/>
          <a:ext cx="889000" cy="4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128753</xdr:rowOff>
    </xdr:from>
    <xdr:to>
      <xdr:col>85</xdr:col>
      <xdr:colOff>177800</xdr:colOff>
      <xdr:row>37</xdr:row>
      <xdr:rowOff>58903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107180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26797</xdr:rowOff>
    </xdr:from>
    <xdr:to>
      <xdr:col>81</xdr:col>
      <xdr:colOff>101600</xdr:colOff>
      <xdr:row>33</xdr:row>
      <xdr:rowOff>128397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144924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34646</xdr:rowOff>
    </xdr:from>
    <xdr:to>
      <xdr:col>76</xdr:col>
      <xdr:colOff>165100</xdr:colOff>
      <xdr:row>36</xdr:row>
      <xdr:rowOff>136246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127373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119875</xdr:rowOff>
    </xdr:from>
    <xdr:to>
      <xdr:col>72</xdr:col>
      <xdr:colOff>38100</xdr:colOff>
      <xdr:row>37</xdr:row>
      <xdr:rowOff>50025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41152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137439</xdr:rowOff>
    </xdr:from>
    <xdr:to>
      <xdr:col>67</xdr:col>
      <xdr:colOff>101600</xdr:colOff>
      <xdr:row>34</xdr:row>
      <xdr:rowOff>67589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7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84116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57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42507</xdr:rowOff>
    </xdr:from>
    <xdr:to>
      <xdr:col>85</xdr:col>
      <xdr:colOff>127000</xdr:colOff>
      <xdr:row>53</xdr:row>
      <xdr:rowOff>116040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786457"/>
          <a:ext cx="838200" cy="4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116040</xdr:rowOff>
    </xdr:from>
    <xdr:to>
      <xdr:col>81</xdr:col>
      <xdr:colOff>50800</xdr:colOff>
      <xdr:row>54</xdr:row>
      <xdr:rowOff>4623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202890"/>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4623</xdr:rowOff>
    </xdr:from>
    <xdr:to>
      <xdr:col>76</xdr:col>
      <xdr:colOff>114300</xdr:colOff>
      <xdr:row>56</xdr:row>
      <xdr:rowOff>166801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62923"/>
          <a:ext cx="889000" cy="50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166801</xdr:rowOff>
    </xdr:from>
    <xdr:to>
      <xdr:col>71</xdr:col>
      <xdr:colOff>177800</xdr:colOff>
      <xdr:row>57</xdr:row>
      <xdr:rowOff>8916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68001"/>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163157</xdr:rowOff>
    </xdr:from>
    <xdr:to>
      <xdr:col>85</xdr:col>
      <xdr:colOff>177800</xdr:colOff>
      <xdr:row>51</xdr:row>
      <xdr:rowOff>93307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7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116184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68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65240</xdr:rowOff>
    </xdr:from>
    <xdr:to>
      <xdr:col>81</xdr:col>
      <xdr:colOff>101600</xdr:colOff>
      <xdr:row>53</xdr:row>
      <xdr:rowOff>166840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11917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125273</xdr:rowOff>
    </xdr:from>
    <xdr:to>
      <xdr:col>76</xdr:col>
      <xdr:colOff>165100</xdr:colOff>
      <xdr:row>54</xdr:row>
      <xdr:rowOff>55423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71950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9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116001</xdr:rowOff>
    </xdr:from>
    <xdr:to>
      <xdr:col>72</xdr:col>
      <xdr:colOff>38100</xdr:colOff>
      <xdr:row>57</xdr:row>
      <xdr:rowOff>46151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129566</xdr:rowOff>
    </xdr:from>
    <xdr:to>
      <xdr:col>67</xdr:col>
      <xdr:colOff>101600</xdr:colOff>
      <xdr:row>57</xdr:row>
      <xdr:rowOff>59716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50843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22264</xdr:rowOff>
    </xdr:from>
    <xdr:to>
      <xdr:col>85</xdr:col>
      <xdr:colOff>127000</xdr:colOff>
      <xdr:row>79</xdr:row>
      <xdr:rowOff>33858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66814"/>
          <a:ext cx="8382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33858</xdr:rowOff>
    </xdr:from>
    <xdr:to>
      <xdr:col>81</xdr:col>
      <xdr:colOff>50800</xdr:colOff>
      <xdr:row>79</xdr:row>
      <xdr:rowOff>36437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78408"/>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6299</xdr:rowOff>
    </xdr:from>
    <xdr:to>
      <xdr:col>76</xdr:col>
      <xdr:colOff>114300</xdr:colOff>
      <xdr:row>79</xdr:row>
      <xdr:rowOff>36437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50849"/>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154978</xdr:rowOff>
    </xdr:from>
    <xdr:to>
      <xdr:col>71</xdr:col>
      <xdr:colOff>177800</xdr:colOff>
      <xdr:row>79</xdr:row>
      <xdr:rowOff>6299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28078"/>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38092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142914</xdr:rowOff>
    </xdr:from>
    <xdr:to>
      <xdr:col>85</xdr:col>
      <xdr:colOff>177800</xdr:colOff>
      <xdr:row>79</xdr:row>
      <xdr:rowOff>73064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87178</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154508</xdr:rowOff>
    </xdr:from>
    <xdr:to>
      <xdr:col>81</xdr:col>
      <xdr:colOff>101600</xdr:colOff>
      <xdr:row>79</xdr:row>
      <xdr:rowOff>84658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75785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2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157087</xdr:rowOff>
    </xdr:from>
    <xdr:to>
      <xdr:col>76</xdr:col>
      <xdr:colOff>165100</xdr:colOff>
      <xdr:row>79</xdr:row>
      <xdr:rowOff>87237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78364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2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126949</xdr:rowOff>
    </xdr:from>
    <xdr:to>
      <xdr:col>72</xdr:col>
      <xdr:colOff>38100</xdr:colOff>
      <xdr:row>79</xdr:row>
      <xdr:rowOff>57099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48226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5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104178</xdr:rowOff>
    </xdr:from>
    <xdr:to>
      <xdr:col>67</xdr:col>
      <xdr:colOff>101600</xdr:colOff>
      <xdr:row>79</xdr:row>
      <xdr:rowOff>34328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50855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110058</xdr:rowOff>
    </xdr:from>
    <xdr:to>
      <xdr:col>85</xdr:col>
      <xdr:colOff>127000</xdr:colOff>
      <xdr:row>97</xdr:row>
      <xdr:rowOff>115598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0708"/>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115598</xdr:rowOff>
    </xdr:from>
    <xdr:to>
      <xdr:col>81</xdr:col>
      <xdr:colOff>50800</xdr:colOff>
      <xdr:row>97</xdr:row>
      <xdr:rowOff>130640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6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130640</xdr:rowOff>
    </xdr:from>
    <xdr:to>
      <xdr:col>76</xdr:col>
      <xdr:colOff>114300</xdr:colOff>
      <xdr:row>97</xdr:row>
      <xdr:rowOff>141605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1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123309</xdr:rowOff>
    </xdr:from>
    <xdr:to>
      <xdr:col>71</xdr:col>
      <xdr:colOff>177800</xdr:colOff>
      <xdr:row>97</xdr:row>
      <xdr:rowOff>141605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53959"/>
          <a:ext cx="8890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59258</xdr:rowOff>
    </xdr:from>
    <xdr:to>
      <xdr:col>85</xdr:col>
      <xdr:colOff>177800</xdr:colOff>
      <xdr:row>97</xdr:row>
      <xdr:rowOff>160858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37685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64798</xdr:rowOff>
    </xdr:from>
    <xdr:to>
      <xdr:col>81</xdr:col>
      <xdr:colOff>101600</xdr:colOff>
      <xdr:row>97</xdr:row>
      <xdr:rowOff>166398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157525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79840</xdr:rowOff>
    </xdr:from>
    <xdr:to>
      <xdr:col>76</xdr:col>
      <xdr:colOff>165100</xdr:colOff>
      <xdr:row>98</xdr:row>
      <xdr:rowOff>9990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90805</xdr:rowOff>
    </xdr:from>
    <xdr:to>
      <xdr:col>72</xdr:col>
      <xdr:colOff>38100</xdr:colOff>
      <xdr:row>98</xdr:row>
      <xdr:rowOff>20955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72509</xdr:rowOff>
    </xdr:from>
    <xdr:to>
      <xdr:col>67</xdr:col>
      <xdr:colOff>101600</xdr:colOff>
      <xdr:row>98</xdr:row>
      <xdr:rowOff>2659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165236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増加幅が</a:t>
          </a:r>
          <a:r>
            <a:rPr kumimoji="1" lang="ja-JP" altLang="ja-JP" sz="1100">
              <a:solidFill>
                <a:sysClr val="windowText" lastClr="000000"/>
              </a:solidFill>
              <a:effectLst/>
              <a:latin typeface="+mn-lt"/>
              <a:ea typeface="+mn-ea"/>
              <a:cs typeface="+mn-cs"/>
            </a:rPr>
            <a:t>大きい費</a:t>
          </a:r>
          <a:r>
            <a:rPr kumimoji="1" lang="ja-JP" altLang="en-US" sz="1100">
              <a:solidFill>
                <a:sysClr val="windowText" lastClr="000000"/>
              </a:solidFill>
              <a:effectLst/>
              <a:latin typeface="+mn-lt"/>
              <a:ea typeface="+mn-ea"/>
              <a:cs typeface="+mn-cs"/>
            </a:rPr>
            <a:t>目</a:t>
          </a:r>
          <a:r>
            <a:rPr kumimoji="1" lang="ja-JP" altLang="ja-JP" sz="1100">
              <a:solidFill>
                <a:sysClr val="windowText" lastClr="000000"/>
              </a:solidFill>
              <a:effectLst/>
              <a:latin typeface="+mn-lt"/>
              <a:ea typeface="+mn-ea"/>
              <a:cs typeface="+mn-cs"/>
            </a:rPr>
            <a:t>、類似</a:t>
          </a:r>
          <a:r>
            <a:rPr kumimoji="1" lang="ja-JP" altLang="ja-JP" sz="1100">
              <a:solidFill>
                <a:schemeClr val="dk1"/>
              </a:solidFill>
              <a:effectLst/>
              <a:latin typeface="+mn-lt"/>
              <a:ea typeface="+mn-ea"/>
              <a:cs typeface="+mn-cs"/>
            </a:rPr>
            <a:t>団体平均を上回っている費目を抽出して記載する。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60,642</a:t>
          </a:r>
          <a:r>
            <a:rPr kumimoji="1" lang="ja-JP" altLang="en-US"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16,722</a:t>
          </a:r>
          <a:r>
            <a:rPr kumimoji="1" lang="ja-JP" altLang="en-US" sz="1100">
              <a:solidFill>
                <a:schemeClr val="dk1"/>
              </a:solidFill>
              <a:effectLst/>
              <a:latin typeface="+mn-lt"/>
              <a:ea typeface="+mn-ea"/>
              <a:cs typeface="+mn-cs"/>
            </a:rPr>
            <a:t>円増加している。これは、畜産・酪農収益力強化整備等特別対策事業や硬質フィルムハウス建設事業に伴う増加が要因である。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85,094</a:t>
          </a:r>
          <a:r>
            <a:rPr kumimoji="1" lang="ja-JP" altLang="en-US"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9,544</a:t>
          </a:r>
          <a:r>
            <a:rPr kumimoji="1" lang="ja-JP" altLang="en-US" sz="1100">
              <a:solidFill>
                <a:schemeClr val="dk1"/>
              </a:solidFill>
              <a:effectLst/>
              <a:latin typeface="+mn-lt"/>
              <a:ea typeface="+mn-ea"/>
              <a:cs typeface="+mn-cs"/>
            </a:rPr>
            <a:t>円増加している。これは、ふるさと納税の寄付額が増えたことによるふるさと納税事業に係る経費の増加が主な要因である。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138,153</a:t>
          </a:r>
          <a:r>
            <a:rPr kumimoji="1" lang="ja-JP" altLang="en-US"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32,790</a:t>
          </a:r>
          <a:r>
            <a:rPr kumimoji="1" lang="ja-JP" altLang="en-US" sz="1100">
              <a:solidFill>
                <a:schemeClr val="dk1"/>
              </a:solidFill>
              <a:effectLst/>
              <a:latin typeface="+mn-lt"/>
              <a:ea typeface="+mn-ea"/>
              <a:cs typeface="+mn-cs"/>
            </a:rPr>
            <a:t>円増加している。これは、新田コミュニティセンターの指定管理料や屋外運動場建設事業、スタジアム照明整備事業に伴う増加が主な要因である。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財政調整基金については取り崩しを行わず、</a:t>
          </a:r>
          <a:r>
            <a:rPr kumimoji="1" lang="en-US" altLang="ja-JP" sz="1400">
              <a:latin typeface="ＭＳ ゴシック" pitchFamily="49" charset="-128"/>
              <a:ea typeface="ＭＳ ゴシック" pitchFamily="49" charset="-128"/>
            </a:rPr>
            <a:t>198,705</a:t>
          </a:r>
          <a:r>
            <a:rPr kumimoji="1" lang="ja-JP" altLang="en-US" sz="1400">
              <a:latin typeface="ＭＳ ゴシック" pitchFamily="49" charset="-128"/>
              <a:ea typeface="ＭＳ ゴシック" pitchFamily="49" charset="-128"/>
            </a:rPr>
            <a:t>千円の積立を行ったため残高を増やすことができ、標準財政規模比も</a:t>
          </a:r>
          <a:r>
            <a:rPr kumimoji="1" lang="en-US" altLang="ja-JP" sz="1400">
              <a:latin typeface="ＭＳ ゴシック" pitchFamily="49" charset="-128"/>
              <a:ea typeface="ＭＳ ゴシック" pitchFamily="49" charset="-128"/>
            </a:rPr>
            <a:t>4.91</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20.51</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今後とも、経常経費の抑制や歳入歳出のバランスを重視した健全な財政運営を行っていくとともに、公共施設の改修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更新工事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や災害等不測の事態に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備え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財政調整基金の積立に努めていく。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一般会計及び公営企業会計等について、すべての会計が赤字を計上しておらず、連結実質赤字は生じていない。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hintomitownoffice-my.sharepoint.com/personal/0478_town_shintomi_lg_jp/Documents/&#12487;&#12473;&#12463;&#12488;&#12483;&#12503;/&#12304;&#36001;&#25919;&#29366;&#27841;&#36039;&#26009;&#38598;&#12305;_454028_&#26032;&#23500;&#30010;_2022&#12288;1.xlsx" TargetMode="External"/><Relationship Id="rId1" Type="http://schemas.openxmlformats.org/officeDocument/2006/relationships/externalLinkPath" Target="https://shintomitownoffice-my.sharepoint.com/personal/0478_town_shintomi_lg_jp/Documents/&#12487;&#12473;&#12463;&#12488;&#12483;&#12503;/&#12304;&#36001;&#25919;&#29366;&#27841;&#36039;&#26009;&#38598;&#12305;_454028_&#26032;&#23500;&#30010;_2022&#1228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R02</v>
          </cell>
          <cell r="C71" t="str">
            <v>R03</v>
          </cell>
          <cell r="D71" t="str">
            <v>R04</v>
          </cell>
        </row>
        <row r="72">
          <cell r="A72" t="str">
            <v>財政調整基金</v>
          </cell>
          <cell r="B72">
            <v>631</v>
          </cell>
          <cell r="C72">
            <v>678</v>
          </cell>
          <cell r="D72">
            <v>876</v>
          </cell>
        </row>
        <row r="73">
          <cell r="A73" t="str">
            <v>減債基金</v>
          </cell>
          <cell r="B73">
            <v>78</v>
          </cell>
          <cell r="C73">
            <v>140</v>
          </cell>
          <cell r="D73">
            <v>140</v>
          </cell>
        </row>
        <row r="74">
          <cell r="A74" t="str">
            <v>その他特定目的基金</v>
          </cell>
          <cell r="B74">
            <v>2489</v>
          </cell>
          <cell r="C74">
            <v>3063</v>
          </cell>
          <cell r="D74">
            <v>2734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2" workbookViewId="0">
      <selection activeCell="AS29" sqref="AS29:AX2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14484607</v>
      </c>
      <c r="BO4" s="462"/>
      <c r="BP4" s="462"/>
      <c r="BQ4" s="462"/>
      <c r="BR4" s="462"/>
      <c r="BS4" s="462"/>
      <c r="BT4" s="462"/>
      <c r="BU4" s="463"/>
      <c r="BV4" s="461">
        <v>13623335</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9.3000000000000007</v>
      </c>
      <c r="CU4" s="602"/>
      <c r="CV4" s="602"/>
      <c r="CW4" s="602"/>
      <c r="CX4" s="602"/>
      <c r="CY4" s="602"/>
      <c r="CZ4" s="602"/>
      <c r="DA4" s="603"/>
      <c r="DB4" s="601">
        <v>6.5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13891583</v>
      </c>
      <c r="BO5" s="433"/>
      <c r="BP5" s="433"/>
      <c r="BQ5" s="433"/>
      <c r="BR5" s="433"/>
      <c r="BS5" s="433"/>
      <c r="BT5" s="433"/>
      <c r="BU5" s="434"/>
      <c r="BV5" s="432">
        <v>13254475</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82.4</v>
      </c>
      <c r="CU5" s="430"/>
      <c r="CV5" s="430"/>
      <c r="CW5" s="430"/>
      <c r="CX5" s="430"/>
      <c r="CY5" s="430"/>
      <c r="CZ5" s="430"/>
      <c r="DA5" s="431"/>
      <c r="DB5" s="429">
        <v>85.4</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593024</v>
      </c>
      <c r="BO6" s="433"/>
      <c r="BP6" s="433"/>
      <c r="BQ6" s="433"/>
      <c r="BR6" s="433"/>
      <c r="BS6" s="433"/>
      <c r="BT6" s="433"/>
      <c r="BU6" s="434"/>
      <c r="BV6" s="432">
        <v>368860</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83.6</v>
      </c>
      <c r="CU6" s="576"/>
      <c r="CV6" s="576"/>
      <c r="CW6" s="576"/>
      <c r="CX6" s="576"/>
      <c r="CY6" s="576"/>
      <c r="CZ6" s="576"/>
      <c r="DA6" s="577"/>
      <c r="DB6" s="575">
        <v>89.8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196513</v>
      </c>
      <c r="BO7" s="433"/>
      <c r="BP7" s="433"/>
      <c r="BQ7" s="433"/>
      <c r="BR7" s="433"/>
      <c r="BS7" s="433"/>
      <c r="BT7" s="433"/>
      <c r="BU7" s="434"/>
      <c r="BV7" s="432">
        <v>88118</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4271783</v>
      </c>
      <c r="CU7" s="433"/>
      <c r="CV7" s="433"/>
      <c r="CW7" s="433"/>
      <c r="CX7" s="433"/>
      <c r="CY7" s="433"/>
      <c r="CZ7" s="433"/>
      <c r="DA7" s="434"/>
      <c r="DB7" s="432">
        <v>4343449</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396511</v>
      </c>
      <c r="BO8" s="433"/>
      <c r="BP8" s="433"/>
      <c r="BQ8" s="433"/>
      <c r="BR8" s="433"/>
      <c r="BS8" s="433"/>
      <c r="BT8" s="433"/>
      <c r="BU8" s="434"/>
      <c r="BV8" s="432">
        <v>280742</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0.45</v>
      </c>
      <c r="CU8" s="536"/>
      <c r="CV8" s="536"/>
      <c r="CW8" s="536"/>
      <c r="CX8" s="536"/>
      <c r="CY8" s="536"/>
      <c r="CZ8" s="536"/>
      <c r="DA8" s="537"/>
      <c r="DB8" s="535">
        <v>0.46</v>
      </c>
      <c r="DC8" s="536"/>
      <c r="DD8" s="536"/>
      <c r="DE8" s="536"/>
      <c r="DF8" s="536"/>
      <c r="DG8" s="536"/>
      <c r="DH8" s="536"/>
      <c r="DI8" s="537"/>
    </row>
    <row r="9" spans="1:119" ht="18.75" customHeight="1" thickBot="1" x14ac:dyDescent="0.2">
      <c r="A9" s="175"/>
      <c r="B9" s="564" t="s">
        <v>113</v>
      </c>
      <c r="C9" s="565"/>
      <c r="D9" s="565"/>
      <c r="E9" s="565"/>
      <c r="F9" s="565"/>
      <c r="G9" s="565"/>
      <c r="H9" s="565"/>
      <c r="I9" s="565"/>
      <c r="J9" s="565"/>
      <c r="K9" s="483"/>
      <c r="L9" s="566" t="s">
        <v>114</v>
      </c>
      <c r="M9" s="567"/>
      <c r="N9" s="567"/>
      <c r="O9" s="567"/>
      <c r="P9" s="567"/>
      <c r="Q9" s="568"/>
      <c r="R9" s="569">
        <v>16564</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115769</v>
      </c>
      <c r="BO9" s="433"/>
      <c r="BP9" s="433"/>
      <c r="BQ9" s="433"/>
      <c r="BR9" s="433"/>
      <c r="BS9" s="433"/>
      <c r="BT9" s="433"/>
      <c r="BU9" s="434"/>
      <c r="BV9" s="432">
        <v>45633</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9.1999999999999993</v>
      </c>
      <c r="CU9" s="430"/>
      <c r="CV9" s="430"/>
      <c r="CW9" s="430"/>
      <c r="CX9" s="430"/>
      <c r="CY9" s="430"/>
      <c r="CZ9" s="430"/>
      <c r="DA9" s="431"/>
      <c r="DB9" s="429">
        <v>7.4</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120</v>
      </c>
      <c r="M10" s="389"/>
      <c r="N10" s="389"/>
      <c r="O10" s="389"/>
      <c r="P10" s="389"/>
      <c r="Q10" s="390"/>
      <c r="R10" s="385">
        <v>17373</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117</v>
      </c>
      <c r="AV10" s="491"/>
      <c r="AW10" s="491"/>
      <c r="AX10" s="491"/>
      <c r="AY10" s="446" t="s">
        <v>122</v>
      </c>
      <c r="AZ10" s="447"/>
      <c r="BA10" s="447"/>
      <c r="BB10" s="447"/>
      <c r="BC10" s="447"/>
      <c r="BD10" s="447"/>
      <c r="BE10" s="447"/>
      <c r="BF10" s="447"/>
      <c r="BG10" s="447"/>
      <c r="BH10" s="447"/>
      <c r="BI10" s="447"/>
      <c r="BJ10" s="447"/>
      <c r="BK10" s="447"/>
      <c r="BL10" s="447"/>
      <c r="BM10" s="448"/>
      <c r="BN10" s="432">
        <v>198705</v>
      </c>
      <c r="BO10" s="433"/>
      <c r="BP10" s="433"/>
      <c r="BQ10" s="433"/>
      <c r="BR10" s="433"/>
      <c r="BS10" s="433"/>
      <c r="BT10" s="433"/>
      <c r="BU10" s="434"/>
      <c r="BV10" s="432">
        <v>118463</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96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15">
      <c r="A12" s="175"/>
      <c r="B12" s="538" t="s">
        <v>131</v>
      </c>
      <c r="C12" s="539"/>
      <c r="D12" s="539"/>
      <c r="E12" s="539"/>
      <c r="F12" s="539"/>
      <c r="G12" s="539"/>
      <c r="H12" s="539"/>
      <c r="I12" s="539"/>
      <c r="J12" s="539"/>
      <c r="K12" s="540"/>
      <c r="L12" s="547" t="s">
        <v>132</v>
      </c>
      <c r="M12" s="548"/>
      <c r="N12" s="548"/>
      <c r="O12" s="548"/>
      <c r="P12" s="548"/>
      <c r="Q12" s="549"/>
      <c r="R12" s="550">
        <v>16888</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72126</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130</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139</v>
      </c>
      <c r="N13" s="517"/>
      <c r="O13" s="517"/>
      <c r="P13" s="517"/>
      <c r="Q13" s="518"/>
      <c r="R13" s="519">
        <v>16730</v>
      </c>
      <c r="S13" s="520"/>
      <c r="T13" s="520"/>
      <c r="U13" s="520"/>
      <c r="V13" s="521"/>
      <c r="W13" s="522" t="s">
        <v>140</v>
      </c>
      <c r="X13" s="418"/>
      <c r="Y13" s="418"/>
      <c r="Z13" s="418"/>
      <c r="AA13" s="418"/>
      <c r="AB13" s="419"/>
      <c r="AC13" s="385">
        <v>1612</v>
      </c>
      <c r="AD13" s="386"/>
      <c r="AE13" s="386"/>
      <c r="AF13" s="386"/>
      <c r="AG13" s="387"/>
      <c r="AH13" s="385">
        <v>1739</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314474</v>
      </c>
      <c r="BO13" s="433"/>
      <c r="BP13" s="433"/>
      <c r="BQ13" s="433"/>
      <c r="BR13" s="433"/>
      <c r="BS13" s="433"/>
      <c r="BT13" s="433"/>
      <c r="BU13" s="434"/>
      <c r="BV13" s="432">
        <v>91970</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7.6</v>
      </c>
      <c r="CU13" s="430"/>
      <c r="CV13" s="430"/>
      <c r="CW13" s="430"/>
      <c r="CX13" s="430"/>
      <c r="CY13" s="430"/>
      <c r="CZ13" s="430"/>
      <c r="DA13" s="431"/>
      <c r="DB13" s="429">
        <v>7.7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145</v>
      </c>
      <c r="M14" s="559"/>
      <c r="N14" s="559"/>
      <c r="O14" s="559"/>
      <c r="P14" s="559"/>
      <c r="Q14" s="560"/>
      <c r="R14" s="519">
        <v>17048</v>
      </c>
      <c r="S14" s="520"/>
      <c r="T14" s="520"/>
      <c r="U14" s="520"/>
      <c r="V14" s="521"/>
      <c r="W14" s="523"/>
      <c r="X14" s="421"/>
      <c r="Y14" s="421"/>
      <c r="Z14" s="421"/>
      <c r="AA14" s="421"/>
      <c r="AB14" s="422"/>
      <c r="AC14" s="512">
        <v>18.2</v>
      </c>
      <c r="AD14" s="513"/>
      <c r="AE14" s="513"/>
      <c r="AF14" s="513"/>
      <c r="AG14" s="514"/>
      <c r="AH14" s="512">
        <v>19.100000000000001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147</v>
      </c>
      <c r="CU14" s="530"/>
      <c r="CV14" s="530"/>
      <c r="CW14" s="530"/>
      <c r="CX14" s="530"/>
      <c r="CY14" s="530"/>
      <c r="CZ14" s="530"/>
      <c r="DA14" s="531"/>
      <c r="DB14" s="529" t="s">
        <v>147</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139</v>
      </c>
      <c r="N15" s="517"/>
      <c r="O15" s="517"/>
      <c r="P15" s="517"/>
      <c r="Q15" s="518"/>
      <c r="R15" s="519">
        <v>16904</v>
      </c>
      <c r="S15" s="520"/>
      <c r="T15" s="520"/>
      <c r="U15" s="520"/>
      <c r="V15" s="521"/>
      <c r="W15" s="522" t="s">
        <v>148</v>
      </c>
      <c r="X15" s="418"/>
      <c r="Y15" s="418"/>
      <c r="Z15" s="418"/>
      <c r="AA15" s="418"/>
      <c r="AB15" s="419"/>
      <c r="AC15" s="385">
        <v>1808</v>
      </c>
      <c r="AD15" s="386"/>
      <c r="AE15" s="386"/>
      <c r="AF15" s="386"/>
      <c r="AG15" s="387"/>
      <c r="AH15" s="385">
        <v>1816</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1746212</v>
      </c>
      <c r="BO15" s="462"/>
      <c r="BP15" s="462"/>
      <c r="BQ15" s="462"/>
      <c r="BR15" s="462"/>
      <c r="BS15" s="462"/>
      <c r="BT15" s="462"/>
      <c r="BU15" s="463"/>
      <c r="BV15" s="461">
        <v>1603044</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20.5</v>
      </c>
      <c r="AD16" s="513"/>
      <c r="AE16" s="513"/>
      <c r="AF16" s="513"/>
      <c r="AG16" s="514"/>
      <c r="AH16" s="512">
        <v>20</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3788020</v>
      </c>
      <c r="BO16" s="433"/>
      <c r="BP16" s="433"/>
      <c r="BQ16" s="433"/>
      <c r="BR16" s="433"/>
      <c r="BS16" s="433"/>
      <c r="BT16" s="433"/>
      <c r="BU16" s="434"/>
      <c r="BV16" s="432">
        <v>3740913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154</v>
      </c>
      <c r="N17" s="526"/>
      <c r="O17" s="526"/>
      <c r="P17" s="526"/>
      <c r="Q17" s="527"/>
      <c r="R17" s="509" t="s">
        <v>155</v>
      </c>
      <c r="S17" s="510"/>
      <c r="T17" s="510"/>
      <c r="U17" s="510"/>
      <c r="V17" s="511"/>
      <c r="W17" s="522" t="s">
        <v>156</v>
      </c>
      <c r="X17" s="418"/>
      <c r="Y17" s="418"/>
      <c r="Z17" s="418"/>
      <c r="AA17" s="418"/>
      <c r="AB17" s="419"/>
      <c r="AC17" s="385">
        <v>5419</v>
      </c>
      <c r="AD17" s="386"/>
      <c r="AE17" s="386"/>
      <c r="AF17" s="386"/>
      <c r="AG17" s="387"/>
      <c r="AH17" s="385">
        <v>5530</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2170383</v>
      </c>
      <c r="BO17" s="433"/>
      <c r="BP17" s="433"/>
      <c r="BQ17" s="433"/>
      <c r="BR17" s="433"/>
      <c r="BS17" s="433"/>
      <c r="BT17" s="433"/>
      <c r="BU17" s="434"/>
      <c r="BV17" s="432">
        <v>1978668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158</v>
      </c>
      <c r="C18" s="483"/>
      <c r="D18" s="483"/>
      <c r="E18" s="484"/>
      <c r="F18" s="484"/>
      <c r="G18" s="484"/>
      <c r="H18" s="484"/>
      <c r="I18" s="484"/>
      <c r="J18" s="484"/>
      <c r="K18" s="484"/>
      <c r="L18" s="485">
        <v>61.48</v>
      </c>
      <c r="M18" s="485"/>
      <c r="N18" s="485"/>
      <c r="O18" s="485"/>
      <c r="P18" s="485"/>
      <c r="Q18" s="485"/>
      <c r="R18" s="486"/>
      <c r="S18" s="486"/>
      <c r="T18" s="486"/>
      <c r="U18" s="486"/>
      <c r="V18" s="487"/>
      <c r="W18" s="503"/>
      <c r="X18" s="504"/>
      <c r="Y18" s="504"/>
      <c r="Z18" s="504"/>
      <c r="AA18" s="504"/>
      <c r="AB18" s="528"/>
      <c r="AC18" s="402">
        <v>61.3</v>
      </c>
      <c r="AD18" s="403"/>
      <c r="AE18" s="403"/>
      <c r="AF18" s="403"/>
      <c r="AG18" s="488"/>
      <c r="AH18" s="402">
        <v>60.9</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3694460</v>
      </c>
      <c r="BO18" s="433"/>
      <c r="BP18" s="433"/>
      <c r="BQ18" s="433"/>
      <c r="BR18" s="433"/>
      <c r="BS18" s="433"/>
      <c r="BT18" s="433"/>
      <c r="BU18" s="434"/>
      <c r="BV18" s="432">
        <v>3957943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160</v>
      </c>
      <c r="C19" s="483"/>
      <c r="D19" s="483"/>
      <c r="E19" s="484"/>
      <c r="F19" s="484"/>
      <c r="G19" s="484"/>
      <c r="H19" s="484"/>
      <c r="I19" s="484"/>
      <c r="J19" s="484"/>
      <c r="K19" s="484"/>
      <c r="L19" s="492">
        <v>269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6421984</v>
      </c>
      <c r="BO19" s="433"/>
      <c r="BP19" s="433"/>
      <c r="BQ19" s="433"/>
      <c r="BR19" s="433"/>
      <c r="BS19" s="433"/>
      <c r="BT19" s="433"/>
      <c r="BU19" s="434"/>
      <c r="BV19" s="432">
        <v>8006979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162</v>
      </c>
      <c r="C20" s="483"/>
      <c r="D20" s="483"/>
      <c r="E20" s="484"/>
      <c r="F20" s="484"/>
      <c r="G20" s="484"/>
      <c r="H20" s="484"/>
      <c r="I20" s="484"/>
      <c r="J20" s="484"/>
      <c r="K20" s="484"/>
      <c r="L20" s="492">
        <v>6430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5591230</v>
      </c>
      <c r="BO22" s="462"/>
      <c r="BP22" s="462"/>
      <c r="BQ22" s="462"/>
      <c r="BR22" s="462"/>
      <c r="BS22" s="462"/>
      <c r="BT22" s="462"/>
      <c r="BU22" s="463"/>
      <c r="BV22" s="461">
        <v>5963910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4054385</v>
      </c>
      <c r="BO23" s="433"/>
      <c r="BP23" s="433"/>
      <c r="BQ23" s="433"/>
      <c r="BR23" s="433"/>
      <c r="BS23" s="433"/>
      <c r="BT23" s="433"/>
      <c r="BU23" s="434"/>
      <c r="BV23" s="432">
        <v>4364531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172</v>
      </c>
      <c r="F24" s="389"/>
      <c r="G24" s="389"/>
      <c r="H24" s="389"/>
      <c r="I24" s="389"/>
      <c r="J24" s="389"/>
      <c r="K24" s="390"/>
      <c r="L24" s="385">
        <v>1</v>
      </c>
      <c r="M24" s="386"/>
      <c r="N24" s="386"/>
      <c r="O24" s="386"/>
      <c r="P24" s="387"/>
      <c r="Q24" s="385">
        <v>7030</v>
      </c>
      <c r="R24" s="386"/>
      <c r="S24" s="386"/>
      <c r="T24" s="386"/>
      <c r="U24" s="386"/>
      <c r="V24" s="387"/>
      <c r="W24" s="475"/>
      <c r="X24" s="412"/>
      <c r="Y24" s="413"/>
      <c r="Z24" s="388" t="s">
        <v>173</v>
      </c>
      <c r="AA24" s="389"/>
      <c r="AB24" s="389"/>
      <c r="AC24" s="389"/>
      <c r="AD24" s="389"/>
      <c r="AE24" s="389"/>
      <c r="AF24" s="389"/>
      <c r="AG24" s="390"/>
      <c r="AH24" s="385">
        <v>146</v>
      </c>
      <c r="AI24" s="386"/>
      <c r="AJ24" s="386"/>
      <c r="AK24" s="386"/>
      <c r="AL24" s="387"/>
      <c r="AM24" s="385">
        <v>430992</v>
      </c>
      <c r="AN24" s="386"/>
      <c r="AO24" s="386"/>
      <c r="AP24" s="386"/>
      <c r="AQ24" s="386"/>
      <c r="AR24" s="387"/>
      <c r="AS24" s="385">
        <v>2952</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2986788</v>
      </c>
      <c r="BO24" s="433"/>
      <c r="BP24" s="433"/>
      <c r="BQ24" s="433"/>
      <c r="BR24" s="433"/>
      <c r="BS24" s="433"/>
      <c r="BT24" s="433"/>
      <c r="BU24" s="434"/>
      <c r="BV24" s="432">
        <v>3148067</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175</v>
      </c>
      <c r="F25" s="389"/>
      <c r="G25" s="389"/>
      <c r="H25" s="389"/>
      <c r="I25" s="389"/>
      <c r="J25" s="389"/>
      <c r="K25" s="390"/>
      <c r="L25" s="385">
        <v>1</v>
      </c>
      <c r="M25" s="386"/>
      <c r="N25" s="386"/>
      <c r="O25" s="386"/>
      <c r="P25" s="387"/>
      <c r="Q25" s="385">
        <v>5650</v>
      </c>
      <c r="R25" s="386"/>
      <c r="S25" s="386"/>
      <c r="T25" s="386"/>
      <c r="U25" s="386"/>
      <c r="V25" s="387"/>
      <c r="W25" s="475"/>
      <c r="X25" s="412"/>
      <c r="Y25" s="413"/>
      <c r="Z25" s="388" t="s">
        <v>176</v>
      </c>
      <c r="AA25" s="389"/>
      <c r="AB25" s="389"/>
      <c r="AC25" s="389"/>
      <c r="AD25" s="389"/>
      <c r="AE25" s="389"/>
      <c r="AF25" s="389"/>
      <c r="AG25" s="390"/>
      <c r="AH25" s="385" t="s">
        <v>177</v>
      </c>
      <c r="AI25" s="386"/>
      <c r="AJ25" s="386"/>
      <c r="AK25" s="386"/>
      <c r="AL25" s="387"/>
      <c r="AM25" s="385" t="s">
        <v>177</v>
      </c>
      <c r="AN25" s="386"/>
      <c r="AO25" s="386"/>
      <c r="AP25" s="386"/>
      <c r="AQ25" s="386"/>
      <c r="AR25" s="387"/>
      <c r="AS25" s="385" t="s">
        <v>177</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849026</v>
      </c>
      <c r="BO25" s="462"/>
      <c r="BP25" s="462"/>
      <c r="BQ25" s="462"/>
      <c r="BR25" s="462"/>
      <c r="BS25" s="462"/>
      <c r="BT25" s="462"/>
      <c r="BU25" s="463"/>
      <c r="BV25" s="461">
        <v>1226398</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179</v>
      </c>
      <c r="F26" s="389"/>
      <c r="G26" s="389"/>
      <c r="H26" s="389"/>
      <c r="I26" s="389"/>
      <c r="J26" s="389"/>
      <c r="K26" s="390"/>
      <c r="L26" s="385">
        <v>1</v>
      </c>
      <c r="M26" s="386"/>
      <c r="N26" s="386"/>
      <c r="O26" s="386"/>
      <c r="P26" s="387"/>
      <c r="Q26" s="385">
        <v>5350</v>
      </c>
      <c r="R26" s="386"/>
      <c r="S26" s="386"/>
      <c r="T26" s="386"/>
      <c r="U26" s="386"/>
      <c r="V26" s="387"/>
      <c r="W26" s="475"/>
      <c r="X26" s="412"/>
      <c r="Y26" s="413"/>
      <c r="Z26" s="388" t="s">
        <v>180</v>
      </c>
      <c r="AA26" s="443"/>
      <c r="AB26" s="443"/>
      <c r="AC26" s="443"/>
      <c r="AD26" s="443"/>
      <c r="AE26" s="443"/>
      <c r="AF26" s="443"/>
      <c r="AG26" s="444"/>
      <c r="AH26" s="385" t="s">
        <v>177</v>
      </c>
      <c r="AI26" s="386"/>
      <c r="AJ26" s="386"/>
      <c r="AK26" s="386"/>
      <c r="AL26" s="387"/>
      <c r="AM26" s="385" t="s">
        <v>177</v>
      </c>
      <c r="AN26" s="386"/>
      <c r="AO26" s="386"/>
      <c r="AP26" s="386"/>
      <c r="AQ26" s="386"/>
      <c r="AR26" s="387"/>
      <c r="AS26" s="385" t="s">
        <v>177</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177</v>
      </c>
      <c r="BO26" s="433"/>
      <c r="BP26" s="433"/>
      <c r="BQ26" s="433"/>
      <c r="BR26" s="433"/>
      <c r="BS26" s="433"/>
      <c r="BT26" s="433"/>
      <c r="BU26" s="434"/>
      <c r="BV26" s="432" t="s">
        <v>177</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182</v>
      </c>
      <c r="F27" s="389"/>
      <c r="G27" s="389"/>
      <c r="H27" s="389"/>
      <c r="I27" s="389"/>
      <c r="J27" s="389"/>
      <c r="K27" s="390"/>
      <c r="L27" s="385">
        <v>1</v>
      </c>
      <c r="M27" s="386"/>
      <c r="N27" s="386"/>
      <c r="O27" s="386"/>
      <c r="P27" s="387"/>
      <c r="Q27" s="385">
        <v>3560</v>
      </c>
      <c r="R27" s="386"/>
      <c r="S27" s="386"/>
      <c r="T27" s="386"/>
      <c r="U27" s="386"/>
      <c r="V27" s="387"/>
      <c r="W27" s="475"/>
      <c r="X27" s="412"/>
      <c r="Y27" s="413"/>
      <c r="Z27" s="388" t="s">
        <v>183</v>
      </c>
      <c r="AA27" s="389"/>
      <c r="AB27" s="389"/>
      <c r="AC27" s="389"/>
      <c r="AD27" s="389"/>
      <c r="AE27" s="389"/>
      <c r="AF27" s="389"/>
      <c r="AG27" s="390"/>
      <c r="AH27" s="385">
        <v>3</v>
      </c>
      <c r="AI27" s="386"/>
      <c r="AJ27" s="386"/>
      <c r="AK27" s="386"/>
      <c r="AL27" s="387"/>
      <c r="AM27" s="385">
        <v>10968</v>
      </c>
      <c r="AN27" s="386"/>
      <c r="AO27" s="386"/>
      <c r="AP27" s="386"/>
      <c r="AQ27" s="386"/>
      <c r="AR27" s="387"/>
      <c r="AS27" s="385">
        <v>3656</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v>194955</v>
      </c>
      <c r="BO27" s="467"/>
      <c r="BP27" s="467"/>
      <c r="BQ27" s="467"/>
      <c r="BR27" s="467"/>
      <c r="BS27" s="467"/>
      <c r="BT27" s="467"/>
      <c r="BU27" s="468"/>
      <c r="BV27" s="466">
        <v>194540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185</v>
      </c>
      <c r="F28" s="389"/>
      <c r="G28" s="389"/>
      <c r="H28" s="389"/>
      <c r="I28" s="389"/>
      <c r="J28" s="389"/>
      <c r="K28" s="390"/>
      <c r="L28" s="385">
        <v>1</v>
      </c>
      <c r="M28" s="386"/>
      <c r="N28" s="386"/>
      <c r="O28" s="386"/>
      <c r="P28" s="387"/>
      <c r="Q28" s="385">
        <v>2990</v>
      </c>
      <c r="R28" s="386"/>
      <c r="S28" s="386"/>
      <c r="T28" s="386"/>
      <c r="U28" s="386"/>
      <c r="V28" s="387"/>
      <c r="W28" s="475"/>
      <c r="X28" s="412"/>
      <c r="Y28" s="413"/>
      <c r="Z28" s="388" t="s">
        <v>186</v>
      </c>
      <c r="AA28" s="389"/>
      <c r="AB28" s="389"/>
      <c r="AC28" s="389"/>
      <c r="AD28" s="389"/>
      <c r="AE28" s="389"/>
      <c r="AF28" s="389"/>
      <c r="AG28" s="390"/>
      <c r="AH28" s="385" t="s">
        <v>187</v>
      </c>
      <c r="AI28" s="386"/>
      <c r="AJ28" s="386"/>
      <c r="AK28" s="386"/>
      <c r="AL28" s="387"/>
      <c r="AM28" s="385" t="s">
        <v>177</v>
      </c>
      <c r="AN28" s="386"/>
      <c r="AO28" s="386"/>
      <c r="AP28" s="386"/>
      <c r="AQ28" s="386"/>
      <c r="AR28" s="387"/>
      <c r="AS28" s="385" t="s">
        <v>177</v>
      </c>
      <c r="AT28" s="386"/>
      <c r="AU28" s="386"/>
      <c r="AV28" s="386"/>
      <c r="AW28" s="386"/>
      <c r="AX28" s="445"/>
      <c r="AY28" s="449" t="s">
        <v>188</v>
      </c>
      <c r="AZ28" s="450"/>
      <c r="BA28" s="450"/>
      <c r="BB28" s="451"/>
      <c r="BC28" s="458" t="s">
        <v>50</v>
      </c>
      <c r="BD28" s="459"/>
      <c r="BE28" s="459"/>
      <c r="BF28" s="459"/>
      <c r="BG28" s="459"/>
      <c r="BH28" s="459"/>
      <c r="BI28" s="459"/>
      <c r="BJ28" s="459"/>
      <c r="BK28" s="459"/>
      <c r="BL28" s="459"/>
      <c r="BM28" s="460"/>
      <c r="BN28" s="461">
        <v>876272</v>
      </c>
      <c r="BO28" s="462"/>
      <c r="BP28" s="462"/>
      <c r="BQ28" s="462"/>
      <c r="BR28" s="462"/>
      <c r="BS28" s="462"/>
      <c r="BT28" s="462"/>
      <c r="BU28" s="463"/>
      <c r="BV28" s="461">
        <v>677567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189</v>
      </c>
      <c r="F29" s="389"/>
      <c r="G29" s="389"/>
      <c r="H29" s="389"/>
      <c r="I29" s="389"/>
      <c r="J29" s="389"/>
      <c r="K29" s="390"/>
      <c r="L29" s="385">
        <v>10</v>
      </c>
      <c r="M29" s="386"/>
      <c r="N29" s="386"/>
      <c r="O29" s="386"/>
      <c r="P29" s="387"/>
      <c r="Q29" s="385">
        <v>2830</v>
      </c>
      <c r="R29" s="386"/>
      <c r="S29" s="386"/>
      <c r="T29" s="386"/>
      <c r="U29" s="386"/>
      <c r="V29" s="387"/>
      <c r="W29" s="476"/>
      <c r="X29" s="477"/>
      <c r="Y29" s="478"/>
      <c r="Z29" s="388" t="s">
        <v>190</v>
      </c>
      <c r="AA29" s="389"/>
      <c r="AB29" s="389"/>
      <c r="AC29" s="389"/>
      <c r="AD29" s="389"/>
      <c r="AE29" s="389"/>
      <c r="AF29" s="389"/>
      <c r="AG29" s="390"/>
      <c r="AH29" s="385">
        <v>149</v>
      </c>
      <c r="AI29" s="386"/>
      <c r="AJ29" s="386"/>
      <c r="AK29" s="386"/>
      <c r="AL29" s="387"/>
      <c r="AM29" s="385">
        <v>441960</v>
      </c>
      <c r="AN29" s="386"/>
      <c r="AO29" s="386"/>
      <c r="AP29" s="386"/>
      <c r="AQ29" s="386"/>
      <c r="AR29" s="387"/>
      <c r="AS29" s="385">
        <v>2966</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140012</v>
      </c>
      <c r="BO29" s="433"/>
      <c r="BP29" s="433"/>
      <c r="BQ29" s="433"/>
      <c r="BR29" s="433"/>
      <c r="BS29" s="433"/>
      <c r="BT29" s="433"/>
      <c r="BU29" s="434"/>
      <c r="BV29" s="432">
        <v>140167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2734024</v>
      </c>
      <c r="BO30" s="467"/>
      <c r="BP30" s="467"/>
      <c r="BQ30" s="467"/>
      <c r="BR30" s="467"/>
      <c r="BS30" s="467"/>
      <c r="BT30" s="467"/>
      <c r="BU30" s="468"/>
      <c r="BV30" s="466">
        <v>3063470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199</v>
      </c>
      <c r="D33" s="384"/>
      <c r="E33" s="383" t="s">
        <v>200</v>
      </c>
      <c r="F33" s="383"/>
      <c r="G33" s="383"/>
      <c r="H33" s="383"/>
      <c r="I33" s="383"/>
      <c r="J33" s="383"/>
      <c r="K33" s="383"/>
      <c r="L33" s="383"/>
      <c r="M33" s="383"/>
      <c r="N33" s="383"/>
      <c r="O33" s="383"/>
      <c r="P33" s="383"/>
      <c r="Q33" s="383"/>
      <c r="R33" s="383"/>
      <c r="S33" s="383"/>
      <c r="T33" s="179"/>
      <c r="U33" s="384" t="s">
        <v>199</v>
      </c>
      <c r="V33" s="384"/>
      <c r="W33" s="383" t="s">
        <v>200</v>
      </c>
      <c r="X33" s="383"/>
      <c r="Y33" s="383"/>
      <c r="Z33" s="383"/>
      <c r="AA33" s="383"/>
      <c r="AB33" s="383"/>
      <c r="AC33" s="383"/>
      <c r="AD33" s="383"/>
      <c r="AE33" s="383"/>
      <c r="AF33" s="383"/>
      <c r="AG33" s="383"/>
      <c r="AH33" s="383"/>
      <c r="AI33" s="383"/>
      <c r="AJ33" s="383"/>
      <c r="AK33" s="383"/>
      <c r="AL33" s="179"/>
      <c r="AM33" s="384" t="s">
        <v>199</v>
      </c>
      <c r="AN33" s="384"/>
      <c r="AO33" s="383" t="s">
        <v>200</v>
      </c>
      <c r="AP33" s="383"/>
      <c r="AQ33" s="383"/>
      <c r="AR33" s="383"/>
      <c r="AS33" s="383"/>
      <c r="AT33" s="383"/>
      <c r="AU33" s="383"/>
      <c r="AV33" s="383"/>
      <c r="AW33" s="383"/>
      <c r="AX33" s="383"/>
      <c r="AY33" s="383"/>
      <c r="AZ33" s="383"/>
      <c r="BA33" s="383"/>
      <c r="BB33" s="383"/>
      <c r="BC33" s="383"/>
      <c r="BD33" s="185"/>
      <c r="BE33" s="383" t="s">
        <v>201</v>
      </c>
      <c r="BF33" s="383"/>
      <c r="BG33" s="383" t="s">
        <v>202</v>
      </c>
      <c r="BH33" s="383"/>
      <c r="BI33" s="383"/>
      <c r="BJ33" s="383"/>
      <c r="BK33" s="383"/>
      <c r="BL33" s="383"/>
      <c r="BM33" s="383"/>
      <c r="BN33" s="383"/>
      <c r="BO33" s="383"/>
      <c r="BP33" s="383"/>
      <c r="BQ33" s="383"/>
      <c r="BR33" s="383"/>
      <c r="BS33" s="383"/>
      <c r="BT33" s="383"/>
      <c r="BU33" s="383"/>
      <c r="BV33" s="185"/>
      <c r="BW33" s="384" t="s">
        <v>201</v>
      </c>
      <c r="BX33" s="384"/>
      <c r="BY33" s="383" t="s">
        <v>203</v>
      </c>
      <c r="BZ33" s="383"/>
      <c r="CA33" s="383"/>
      <c r="CB33" s="383"/>
      <c r="CC33" s="383"/>
      <c r="CD33" s="383"/>
      <c r="CE33" s="383"/>
      <c r="CF33" s="383"/>
      <c r="CG33" s="383"/>
      <c r="CH33" s="383"/>
      <c r="CI33" s="383"/>
      <c r="CJ33" s="383"/>
      <c r="CK33" s="383"/>
      <c r="CL33" s="383"/>
      <c r="CM33" s="383"/>
      <c r="CN33" s="179"/>
      <c r="CO33" s="384" t="s">
        <v>199</v>
      </c>
      <c r="CP33" s="384"/>
      <c r="CQ33" s="383" t="s">
        <v>204</v>
      </c>
      <c r="CR33" s="383"/>
      <c r="CS33" s="383"/>
      <c r="CT33" s="383"/>
      <c r="CU33" s="383"/>
      <c r="CV33" s="383"/>
      <c r="CW33" s="383"/>
      <c r="CX33" s="383"/>
      <c r="CY33" s="383"/>
      <c r="CZ33" s="383"/>
      <c r="DA33" s="383"/>
      <c r="DB33" s="383"/>
      <c r="DC33" s="383"/>
      <c r="DD33" s="383"/>
      <c r="DE33" s="383"/>
      <c r="DF33" s="179"/>
      <c r="DG33" s="382" t="s">
        <v>205</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新富町国民健康保険特別会計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新富町水道事業</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宮崎県東児湯消防組合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こゆ地域づくり推進機構</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西都児湯情報公開・個人情報保護審査会特別会計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新富町介護保険特別会計（保険事業勘定）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西都児湯環境整備事務組合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土地取得特別会計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新富町後期高齢者医療特別会計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宮崎県後期高齢者広域連合（一般会計）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新富町介護保険特別会計（介護サービス事業勘定）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宮崎県後期高齢者医療広域連合（後期高齢者医療特別会計）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宮崎県市町村総合事務組合（一般会計）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宮崎県市町村総合事務組合（市町村交通災害共済事業特別会計）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宮崎県市町村総合事務組合（自治会館管理運営特別会計）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一ッ瀬川営農飲雑用水広域水道企業団</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206</v>
      </c>
      <c r="E46" s="377" t="s">
        <v>207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209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ytDW30ZJee1FPXkCEnqJVBpd72SOq4Y/l2j11YAIYAwY4JaIzenOaJXsff1ZdjllMSAWt5cwenfiQvtzR6fWUQ==" saltValue="L3YtWJd1WEWL58SEJLsL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62" t="s">
        <v>576</v>
      </c>
      <c r="D34" s="1162"/>
      <c r="E34" s="1163"/>
      <c r="F34" s="32">
        <v>17.09</v>
      </c>
      <c r="G34" s="33">
        <v>17.649999999999999</v>
      </c>
      <c r="H34" s="33">
        <v>17.28</v>
      </c>
      <c r="I34" s="33">
        <v>15.71</v>
      </c>
      <c r="J34" s="34">
        <v>16.309999999999999</v>
      </c>
      <c r="K34" s="22"/>
      <c r="L34" s="22"/>
      <c r="M34" s="22"/>
      <c r="N34" s="22"/>
      <c r="O34" s="22"/>
      <c r="P34" s="22"/>
    </row>
    <row r="35" spans="1:16" ht="39" customHeight="1" x14ac:dyDescent="0.15">
      <c r="A35" s="22"/>
      <c r="B35" s="35"/>
      <c r="C35" s="1158" t="s">
        <v>577</v>
      </c>
      <c r="D35" s="1158"/>
      <c r="E35" s="1159"/>
      <c r="F35" s="36">
        <v>7.86</v>
      </c>
      <c r="G35" s="37">
        <v>5.8</v>
      </c>
      <c r="H35" s="37">
        <v>5.72</v>
      </c>
      <c r="I35" s="37">
        <v>6.25</v>
      </c>
      <c r="J35" s="38">
        <v>9.27</v>
      </c>
      <c r="K35" s="22"/>
      <c r="L35" s="22"/>
      <c r="M35" s="22"/>
      <c r="N35" s="22"/>
      <c r="O35" s="22"/>
      <c r="P35" s="22"/>
    </row>
    <row r="36" spans="1:16" ht="39" customHeight="1" x14ac:dyDescent="0.15">
      <c r="A36" s="22"/>
      <c r="B36" s="35"/>
      <c r="C36" s="1158" t="s">
        <v>578</v>
      </c>
      <c r="D36" s="1158"/>
      <c r="E36" s="1159"/>
      <c r="F36" s="36">
        <v>1.17</v>
      </c>
      <c r="G36" s="37">
        <v>0.91</v>
      </c>
      <c r="H36" s="37">
        <v>1.32</v>
      </c>
      <c r="I36" s="37">
        <v>1.27</v>
      </c>
      <c r="J36" s="38">
        <v>1.36</v>
      </c>
      <c r="K36" s="22"/>
      <c r="L36" s="22"/>
      <c r="M36" s="22"/>
      <c r="N36" s="22"/>
      <c r="O36" s="22"/>
      <c r="P36" s="22"/>
    </row>
    <row r="37" spans="1:16" ht="39" customHeight="1" x14ac:dyDescent="0.15">
      <c r="A37" s="22"/>
      <c r="B37" s="35"/>
      <c r="C37" s="1158" t="s">
        <v>579</v>
      </c>
      <c r="D37" s="1158"/>
      <c r="E37" s="1159"/>
      <c r="F37" s="36">
        <v>4.1399999999999997</v>
      </c>
      <c r="G37" s="37">
        <v>5.17</v>
      </c>
      <c r="H37" s="37">
        <v>1.61</v>
      </c>
      <c r="I37" s="37">
        <v>1.42</v>
      </c>
      <c r="J37" s="38">
        <v>0.31</v>
      </c>
      <c r="K37" s="22"/>
      <c r="L37" s="22"/>
      <c r="M37" s="22"/>
      <c r="N37" s="22"/>
      <c r="O37" s="22"/>
      <c r="P37" s="22"/>
    </row>
    <row r="38" spans="1:16" ht="39" customHeight="1" x14ac:dyDescent="0.15">
      <c r="A38" s="22"/>
      <c r="B38" s="35"/>
      <c r="C38" s="1158" t="s">
        <v>580</v>
      </c>
      <c r="D38" s="1158"/>
      <c r="E38" s="1159"/>
      <c r="F38" s="36" t="s">
        <v>526</v>
      </c>
      <c r="G38" s="37" t="s">
        <v>526</v>
      </c>
      <c r="H38" s="37">
        <v>0.03</v>
      </c>
      <c r="I38" s="37">
        <v>0.03</v>
      </c>
      <c r="J38" s="38">
        <v>0.11</v>
      </c>
      <c r="K38" s="22"/>
      <c r="L38" s="22"/>
      <c r="M38" s="22"/>
      <c r="N38" s="22"/>
      <c r="O38" s="22"/>
      <c r="P38" s="22"/>
    </row>
    <row r="39" spans="1:16" ht="39" customHeight="1" x14ac:dyDescent="0.15">
      <c r="A39" s="22"/>
      <c r="B39" s="35"/>
      <c r="C39" s="1158" t="s">
        <v>581</v>
      </c>
      <c r="D39" s="1158"/>
      <c r="E39" s="1159"/>
      <c r="F39" s="36">
        <v>0.02</v>
      </c>
      <c r="G39" s="37">
        <v>0.02</v>
      </c>
      <c r="H39" s="37">
        <v>0.02</v>
      </c>
      <c r="I39" s="37">
        <v>0.03</v>
      </c>
      <c r="J39" s="38">
        <v>0.03</v>
      </c>
      <c r="K39" s="22"/>
      <c r="L39" s="22"/>
      <c r="M39" s="22"/>
      <c r="N39" s="22"/>
      <c r="O39" s="22"/>
      <c r="P39" s="22"/>
    </row>
    <row r="40" spans="1:16" ht="39" customHeight="1" x14ac:dyDescent="0.15">
      <c r="A40" s="22"/>
      <c r="B40" s="35"/>
      <c r="C40" s="1158" t="s">
        <v>582</v>
      </c>
      <c r="D40" s="1158"/>
      <c r="E40" s="1159"/>
      <c r="F40" s="36">
        <v>0.03</v>
      </c>
      <c r="G40" s="37">
        <v>0.74</v>
      </c>
      <c r="H40" s="37">
        <v>0.02</v>
      </c>
      <c r="I40" s="37">
        <v>0.2</v>
      </c>
      <c r="J40" s="38">
        <v>0</v>
      </c>
      <c r="K40" s="22"/>
      <c r="L40" s="22"/>
      <c r="M40" s="22"/>
      <c r="N40" s="22"/>
      <c r="O40" s="22"/>
      <c r="P40" s="22"/>
    </row>
    <row r="41" spans="1:16" ht="39" customHeight="1" x14ac:dyDescent="0.15">
      <c r="A41" s="22"/>
      <c r="B41" s="35"/>
      <c r="C41" s="1158" t="s">
        <v>583</v>
      </c>
      <c r="D41" s="1158"/>
      <c r="E41" s="1159"/>
      <c r="F41" s="36">
        <v>0</v>
      </c>
      <c r="G41" s="37">
        <v>0</v>
      </c>
      <c r="H41" s="37">
        <v>0</v>
      </c>
      <c r="I41" s="37">
        <v>0</v>
      </c>
      <c r="J41" s="38">
        <v>0</v>
      </c>
      <c r="K41" s="22"/>
      <c r="L41" s="22"/>
      <c r="M41" s="22"/>
      <c r="N41" s="22"/>
      <c r="O41" s="22"/>
      <c r="P41" s="22"/>
    </row>
    <row r="42" spans="1:16" ht="39" customHeight="1" x14ac:dyDescent="0.15">
      <c r="A42" s="22"/>
      <c r="B42" s="39"/>
      <c r="C42" s="1158" t="s">
        <v>584</v>
      </c>
      <c r="D42" s="1158"/>
      <c r="E42" s="1159"/>
      <c r="F42" s="36" t="s">
        <v>526</v>
      </c>
      <c r="G42" s="37" t="s">
        <v>526</v>
      </c>
      <c r="H42" s="37" t="s">
        <v>526</v>
      </c>
      <c r="I42" s="37" t="s">
        <v>526</v>
      </c>
      <c r="J42" s="38" t="s">
        <v>526</v>
      </c>
      <c r="K42" s="22"/>
      <c r="L42" s="22"/>
      <c r="M42" s="22"/>
      <c r="N42" s="22"/>
      <c r="O42" s="22"/>
      <c r="P42" s="22"/>
    </row>
    <row r="43" spans="1:16" ht="39" customHeight="1" thickBot="1" x14ac:dyDescent="0.2">
      <c r="A43" s="22"/>
      <c r="B43" s="40"/>
      <c r="C43" s="1160" t="s">
        <v>585</v>
      </c>
      <c r="D43" s="1160"/>
      <c r="E43" s="1161"/>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aMV59fvS7yzGPo1K8kJhvPS/ggDYic0v793OigP6IeFXjAqYQ+x1Jq/V/PQjOCSYccKf1eVEyqhob18/lQ6Tg==" saltValue="ZvxLHx606C0BooDRYLLI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election activeCell="F61" sqref="F6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606</v>
      </c>
      <c r="L45" s="58">
        <v>561</v>
      </c>
      <c r="M45" s="58">
        <v>580</v>
      </c>
      <c r="N45" s="58">
        <v>608</v>
      </c>
      <c r="O45" s="59">
        <v>615</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526</v>
      </c>
      <c r="L46" s="62" t="s">
        <v>526</v>
      </c>
      <c r="M46" s="62" t="s">
        <v>526</v>
      </c>
      <c r="N46" s="62" t="s">
        <v>526</v>
      </c>
      <c r="O46" s="63" t="s">
        <v>526</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526</v>
      </c>
      <c r="L47" s="62" t="s">
        <v>526</v>
      </c>
      <c r="M47" s="62" t="s">
        <v>526</v>
      </c>
      <c r="N47" s="62" t="s">
        <v>526</v>
      </c>
      <c r="O47" s="63" t="s">
        <v>526</v>
      </c>
      <c r="P47" s="46"/>
      <c r="Q47" s="46"/>
      <c r="R47" s="46"/>
      <c r="S47" s="46"/>
      <c r="T47" s="46"/>
      <c r="U47" s="46"/>
    </row>
    <row r="48" spans="1:21" ht="30.75" customHeight="1" x14ac:dyDescent="0.15">
      <c r="A48" s="46"/>
      <c r="B48" s="1189"/>
      <c r="C48" s="1190"/>
      <c r="D48" s="60"/>
      <c r="E48" s="1166" t="s">
        <v>15</v>
      </c>
      <c r="F48" s="1166"/>
      <c r="G48" s="1166"/>
      <c r="H48" s="1166"/>
      <c r="I48" s="1166"/>
      <c r="J48" s="1167"/>
      <c r="K48" s="61">
        <v>1</v>
      </c>
      <c r="L48" s="62">
        <v>2</v>
      </c>
      <c r="M48" s="62">
        <v>2</v>
      </c>
      <c r="N48" s="62">
        <v>15</v>
      </c>
      <c r="O48" s="63">
        <v>6</v>
      </c>
      <c r="P48" s="46"/>
      <c r="Q48" s="46"/>
      <c r="R48" s="46"/>
      <c r="S48" s="46"/>
      <c r="T48" s="46"/>
      <c r="U48" s="46"/>
    </row>
    <row r="49" spans="1:21" ht="30.75" customHeight="1" x14ac:dyDescent="0.15">
      <c r="A49" s="46"/>
      <c r="B49" s="1189"/>
      <c r="C49" s="1190"/>
      <c r="D49" s="60"/>
      <c r="E49" s="1166" t="s">
        <v>16</v>
      </c>
      <c r="F49" s="1166"/>
      <c r="G49" s="1166"/>
      <c r="H49" s="1166"/>
      <c r="I49" s="1166"/>
      <c r="J49" s="1167"/>
      <c r="K49" s="61">
        <v>149</v>
      </c>
      <c r="L49" s="62">
        <v>118</v>
      </c>
      <c r="M49" s="62">
        <v>50</v>
      </c>
      <c r="N49" s="62">
        <v>48</v>
      </c>
      <c r="O49" s="63">
        <v>51</v>
      </c>
      <c r="P49" s="46"/>
      <c r="Q49" s="46"/>
      <c r="R49" s="46"/>
      <c r="S49" s="46"/>
      <c r="T49" s="46"/>
      <c r="U49" s="46"/>
    </row>
    <row r="50" spans="1:21" ht="30.75" customHeight="1" x14ac:dyDescent="0.15">
      <c r="A50" s="46"/>
      <c r="B50" s="1189"/>
      <c r="C50" s="1190"/>
      <c r="D50" s="60"/>
      <c r="E50" s="1166" t="s">
        <v>17</v>
      </c>
      <c r="F50" s="1166"/>
      <c r="G50" s="1166"/>
      <c r="H50" s="1166"/>
      <c r="I50" s="1166"/>
      <c r="J50" s="1167"/>
      <c r="K50" s="61">
        <v>3</v>
      </c>
      <c r="L50" s="62">
        <v>2</v>
      </c>
      <c r="M50" s="62">
        <v>0</v>
      </c>
      <c r="N50" s="62" t="s">
        <v>526</v>
      </c>
      <c r="O50" s="63" t="s">
        <v>526</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526</v>
      </c>
      <c r="L51" s="62" t="s">
        <v>526</v>
      </c>
      <c r="M51" s="62" t="s">
        <v>526</v>
      </c>
      <c r="N51" s="62" t="s">
        <v>526</v>
      </c>
      <c r="O51" s="63" t="s">
        <v>526</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416</v>
      </c>
      <c r="L52" s="62">
        <v>379</v>
      </c>
      <c r="M52" s="62">
        <v>361</v>
      </c>
      <c r="N52" s="62">
        <v>366</v>
      </c>
      <c r="O52" s="63">
        <v>352</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343</v>
      </c>
      <c r="L53" s="67">
        <v>304</v>
      </c>
      <c r="M53" s="67">
        <v>271</v>
      </c>
      <c r="N53" s="67">
        <v>305</v>
      </c>
      <c r="O53" s="68">
        <v>320</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586</v>
      </c>
      <c r="P56" s="46"/>
      <c r="Q56" s="46"/>
      <c r="R56" s="46"/>
      <c r="S56" s="46"/>
      <c r="T56" s="46"/>
      <c r="U56" s="46"/>
    </row>
    <row r="57" spans="1:21" ht="31.5" customHeight="1" thickBot="1" x14ac:dyDescent="0.2">
      <c r="A57" s="46"/>
      <c r="B57" s="74"/>
      <c r="C57" s="75"/>
      <c r="D57" s="75"/>
      <c r="E57" s="76"/>
      <c r="F57" s="76"/>
      <c r="G57" s="76"/>
      <c r="H57" s="76"/>
      <c r="I57" s="76"/>
      <c r="J57" s="77" t="s">
        <v>2</v>
      </c>
      <c r="K57" s="78" t="s">
        <v>587</v>
      </c>
      <c r="L57" s="79" t="s">
        <v>588</v>
      </c>
      <c r="M57" s="79" t="s">
        <v>589</v>
      </c>
      <c r="N57" s="79" t="s">
        <v>590</v>
      </c>
      <c r="O57" s="80" t="s">
        <v>591</v>
      </c>
      <c r="P57" s="46"/>
      <c r="Q57" s="46"/>
      <c r="R57" s="46"/>
      <c r="S57" s="46"/>
      <c r="T57" s="46"/>
      <c r="U57" s="46"/>
    </row>
    <row r="58" spans="1:21" ht="31.5" customHeight="1" x14ac:dyDescent="0.15">
      <c r="B58" s="1172" t="s">
        <v>26</v>
      </c>
      <c r="C58" s="1173"/>
      <c r="D58" s="1178" t="s">
        <v>27</v>
      </c>
      <c r="E58" s="1179"/>
      <c r="F58" s="1179"/>
      <c r="G58" s="1179"/>
      <c r="H58" s="1179"/>
      <c r="I58" s="1179"/>
      <c r="J58" s="1180"/>
      <c r="K58" s="81" t="s">
        <v>606</v>
      </c>
      <c r="L58" s="82" t="s">
        <v>605</v>
      </c>
      <c r="M58" s="82" t="s">
        <v>605</v>
      </c>
      <c r="N58" s="82" t="s">
        <v>605</v>
      </c>
      <c r="O58" s="83" t="s">
        <v>605</v>
      </c>
    </row>
    <row r="59" spans="1:21" ht="31.5" customHeight="1" x14ac:dyDescent="0.15">
      <c r="B59" s="1174"/>
      <c r="C59" s="1175"/>
      <c r="D59" s="1181" t="s">
        <v>28</v>
      </c>
      <c r="E59" s="1182"/>
      <c r="F59" s="1182"/>
      <c r="G59" s="1182"/>
      <c r="H59" s="1182"/>
      <c r="I59" s="1182"/>
      <c r="J59" s="1183"/>
      <c r="K59" s="84" t="s">
        <v>605</v>
      </c>
      <c r="L59" s="85" t="s">
        <v>605</v>
      </c>
      <c r="M59" s="85" t="s">
        <v>605</v>
      </c>
      <c r="N59" s="85" t="s">
        <v>605</v>
      </c>
      <c r="O59" s="86" t="s">
        <v>605</v>
      </c>
    </row>
    <row r="60" spans="1:21" ht="31.5" customHeight="1" thickBot="1" x14ac:dyDescent="0.2">
      <c r="B60" s="1176"/>
      <c r="C60" s="1177"/>
      <c r="D60" s="1184" t="s">
        <v>29</v>
      </c>
      <c r="E60" s="1185"/>
      <c r="F60" s="1185"/>
      <c r="G60" s="1185"/>
      <c r="H60" s="1185"/>
      <c r="I60" s="1185"/>
      <c r="J60" s="1186"/>
      <c r="K60" s="87" t="s">
        <v>605</v>
      </c>
      <c r="L60" s="88" t="s">
        <v>605</v>
      </c>
      <c r="M60" s="88" t="s">
        <v>605</v>
      </c>
      <c r="N60" s="88" t="s">
        <v>605</v>
      </c>
      <c r="O60" s="89" t="s">
        <v>605</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zadYynJDYqg0hUkk/TN3ZAX5FP9x5XFDm4QikenJUBfVn+vpDcTR1isGOIyfWDeaFngZcyia+wD8e4TOKjtFA==" saltValue="psJx8DjVYJzII4KY1JxA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568</v>
      </c>
      <c r="J40" s="101" t="s">
        <v>569</v>
      </c>
      <c r="K40" s="101" t="s">
        <v>570</v>
      </c>
      <c r="L40" s="101" t="s">
        <v>571</v>
      </c>
      <c r="M40" s="102" t="s">
        <v>572</v>
      </c>
    </row>
    <row r="41" spans="2:13" ht="27.75" customHeight="1" x14ac:dyDescent="0.15">
      <c r="B41" s="1207" t="s">
        <v>32</v>
      </c>
      <c r="C41" s="1208"/>
      <c r="D41" s="103"/>
      <c r="E41" s="1209" t="s">
        <v>33</v>
      </c>
      <c r="F41" s="1209"/>
      <c r="G41" s="1209"/>
      <c r="H41" s="1210"/>
      <c r="I41" s="342">
        <v>6120</v>
      </c>
      <c r="J41" s="343">
        <v>5871</v>
      </c>
      <c r="K41" s="343">
        <v>5866</v>
      </c>
      <c r="L41" s="343">
        <v>5964</v>
      </c>
      <c r="M41" s="344">
        <v>5591</v>
      </c>
    </row>
    <row r="42" spans="2:13" ht="27.75" customHeight="1" x14ac:dyDescent="0.15">
      <c r="B42" s="1197"/>
      <c r="C42" s="1198"/>
      <c r="D42" s="104"/>
      <c r="E42" s="1201" t="s">
        <v>34</v>
      </c>
      <c r="F42" s="1201"/>
      <c r="G42" s="1201"/>
      <c r="H42" s="1202"/>
      <c r="I42" s="345">
        <v>2</v>
      </c>
      <c r="J42" s="346">
        <v>2</v>
      </c>
      <c r="K42" s="346" t="s">
        <v>526</v>
      </c>
      <c r="L42" s="346" t="s">
        <v>526</v>
      </c>
      <c r="M42" s="347" t="s">
        <v>526</v>
      </c>
    </row>
    <row r="43" spans="2:13" ht="27.75" customHeight="1" x14ac:dyDescent="0.15">
      <c r="B43" s="1197"/>
      <c r="C43" s="1198"/>
      <c r="D43" s="104"/>
      <c r="E43" s="1201" t="s">
        <v>35</v>
      </c>
      <c r="F43" s="1201"/>
      <c r="G43" s="1201"/>
      <c r="H43" s="1202"/>
      <c r="I43" s="345">
        <v>23</v>
      </c>
      <c r="J43" s="346" t="s">
        <v>526</v>
      </c>
      <c r="K43" s="346">
        <v>13</v>
      </c>
      <c r="L43" s="346">
        <v>54</v>
      </c>
      <c r="M43" s="347">
        <v>65</v>
      </c>
    </row>
    <row r="44" spans="2:13" ht="27.75" customHeight="1" x14ac:dyDescent="0.15">
      <c r="B44" s="1197"/>
      <c r="C44" s="1198"/>
      <c r="D44" s="104"/>
      <c r="E44" s="1201" t="s">
        <v>36</v>
      </c>
      <c r="F44" s="1201"/>
      <c r="G44" s="1201"/>
      <c r="H44" s="1202"/>
      <c r="I44" s="345">
        <v>443</v>
      </c>
      <c r="J44" s="346">
        <v>369</v>
      </c>
      <c r="K44" s="346">
        <v>318</v>
      </c>
      <c r="L44" s="346">
        <v>275</v>
      </c>
      <c r="M44" s="347">
        <v>216</v>
      </c>
    </row>
    <row r="45" spans="2:13" ht="27.75" customHeight="1" x14ac:dyDescent="0.15">
      <c r="B45" s="1197"/>
      <c r="C45" s="1198"/>
      <c r="D45" s="104"/>
      <c r="E45" s="1201" t="s">
        <v>37</v>
      </c>
      <c r="F45" s="1201"/>
      <c r="G45" s="1201"/>
      <c r="H45" s="1202"/>
      <c r="I45" s="345">
        <v>1237</v>
      </c>
      <c r="J45" s="346">
        <v>1241</v>
      </c>
      <c r="K45" s="346">
        <v>1233</v>
      </c>
      <c r="L45" s="346">
        <v>1249</v>
      </c>
      <c r="M45" s="347">
        <v>1328</v>
      </c>
    </row>
    <row r="46" spans="2:13" ht="27.75" customHeight="1" x14ac:dyDescent="0.15">
      <c r="B46" s="1197"/>
      <c r="C46" s="1198"/>
      <c r="D46" s="105"/>
      <c r="E46" s="1201" t="s">
        <v>38</v>
      </c>
      <c r="F46" s="1201"/>
      <c r="G46" s="1201"/>
      <c r="H46" s="1202"/>
      <c r="I46" s="345">
        <v>7</v>
      </c>
      <c r="J46" s="346">
        <v>9</v>
      </c>
      <c r="K46" s="346" t="s">
        <v>526</v>
      </c>
      <c r="L46" s="346" t="s">
        <v>526</v>
      </c>
      <c r="M46" s="347" t="s">
        <v>526</v>
      </c>
    </row>
    <row r="47" spans="2:13" ht="27.75" customHeight="1" x14ac:dyDescent="0.15">
      <c r="B47" s="1197"/>
      <c r="C47" s="1198"/>
      <c r="D47" s="106"/>
      <c r="E47" s="1211" t="s">
        <v>39</v>
      </c>
      <c r="F47" s="1212"/>
      <c r="G47" s="1212"/>
      <c r="H47" s="1213"/>
      <c r="I47" s="345" t="s">
        <v>526</v>
      </c>
      <c r="J47" s="346" t="s">
        <v>526</v>
      </c>
      <c r="K47" s="346" t="s">
        <v>526</v>
      </c>
      <c r="L47" s="346" t="s">
        <v>526</v>
      </c>
      <c r="M47" s="347" t="s">
        <v>526</v>
      </c>
    </row>
    <row r="48" spans="2:13" ht="27.75" customHeight="1" x14ac:dyDescent="0.15">
      <c r="B48" s="1197"/>
      <c r="C48" s="1198"/>
      <c r="D48" s="104"/>
      <c r="E48" s="1201" t="s">
        <v>40</v>
      </c>
      <c r="F48" s="1201"/>
      <c r="G48" s="1201"/>
      <c r="H48" s="1202"/>
      <c r="I48" s="345" t="s">
        <v>526</v>
      </c>
      <c r="J48" s="346" t="s">
        <v>526</v>
      </c>
      <c r="K48" s="346" t="s">
        <v>526</v>
      </c>
      <c r="L48" s="346" t="s">
        <v>526</v>
      </c>
      <c r="M48" s="347" t="s">
        <v>526</v>
      </c>
    </row>
    <row r="49" spans="2:13" ht="27.75" customHeight="1" x14ac:dyDescent="0.15">
      <c r="B49" s="1199"/>
      <c r="C49" s="1200"/>
      <c r="D49" s="104"/>
      <c r="E49" s="1201" t="s">
        <v>41</v>
      </c>
      <c r="F49" s="1201"/>
      <c r="G49" s="1201"/>
      <c r="H49" s="1202"/>
      <c r="I49" s="345" t="s">
        <v>526</v>
      </c>
      <c r="J49" s="346" t="s">
        <v>526</v>
      </c>
      <c r="K49" s="346" t="s">
        <v>526</v>
      </c>
      <c r="L49" s="346" t="s">
        <v>526</v>
      </c>
      <c r="M49" s="347" t="s">
        <v>526</v>
      </c>
    </row>
    <row r="50" spans="2:13" ht="27.75" customHeight="1" x14ac:dyDescent="0.15">
      <c r="B50" s="1195" t="s">
        <v>42</v>
      </c>
      <c r="C50" s="1196"/>
      <c r="D50" s="107"/>
      <c r="E50" s="1201" t="s">
        <v>43</v>
      </c>
      <c r="F50" s="1201"/>
      <c r="G50" s="1201"/>
      <c r="H50" s="1202"/>
      <c r="I50" s="345">
        <v>2827</v>
      </c>
      <c r="J50" s="346">
        <v>2941</v>
      </c>
      <c r="K50" s="346">
        <v>3054</v>
      </c>
      <c r="L50" s="346">
        <v>3811</v>
      </c>
      <c r="M50" s="347">
        <v>3746</v>
      </c>
    </row>
    <row r="51" spans="2:13" ht="27.75" customHeight="1" x14ac:dyDescent="0.15">
      <c r="B51" s="1197"/>
      <c r="C51" s="1198"/>
      <c r="D51" s="104"/>
      <c r="E51" s="1201" t="s">
        <v>44</v>
      </c>
      <c r="F51" s="1201"/>
      <c r="G51" s="1201"/>
      <c r="H51" s="1202"/>
      <c r="I51" s="345">
        <v>213</v>
      </c>
      <c r="J51" s="346">
        <v>227</v>
      </c>
      <c r="K51" s="346">
        <v>228</v>
      </c>
      <c r="L51" s="346">
        <v>250</v>
      </c>
      <c r="M51" s="347">
        <v>228</v>
      </c>
    </row>
    <row r="52" spans="2:13" ht="27.75" customHeight="1" x14ac:dyDescent="0.15">
      <c r="B52" s="1199"/>
      <c r="C52" s="1200"/>
      <c r="D52" s="104"/>
      <c r="E52" s="1201" t="s">
        <v>45</v>
      </c>
      <c r="F52" s="1201"/>
      <c r="G52" s="1201"/>
      <c r="H52" s="1202"/>
      <c r="I52" s="345">
        <v>3834</v>
      </c>
      <c r="J52" s="346">
        <v>3673</v>
      </c>
      <c r="K52" s="346">
        <v>3889</v>
      </c>
      <c r="L52" s="346">
        <v>3758</v>
      </c>
      <c r="M52" s="347">
        <v>3534</v>
      </c>
    </row>
    <row r="53" spans="2:13" ht="27.75" customHeight="1" thickBot="1" x14ac:dyDescent="0.2">
      <c r="B53" s="1203" t="s">
        <v>46</v>
      </c>
      <c r="C53" s="1204"/>
      <c r="D53" s="108"/>
      <c r="E53" s="1205" t="s">
        <v>47</v>
      </c>
      <c r="F53" s="1205"/>
      <c r="G53" s="1205"/>
      <c r="H53" s="1206"/>
      <c r="I53" s="348">
        <v>957</v>
      </c>
      <c r="J53" s="349">
        <v>652</v>
      </c>
      <c r="K53" s="349">
        <v>259</v>
      </c>
      <c r="L53" s="349">
        <v>-277</v>
      </c>
      <c r="M53" s="350">
        <v>-307</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T0ViZRn3E/F+/Y1noY8LNt2n46WR+RPbVepBqEVexu9htCVBm6Uf/CC7vh+RziZq9zyZNq0GXB+sCJUrKIIZ9A==" saltValue="O4PogLA23dceP465iyZB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C5771-5652-461D-8054-630C4F82131F}">
  <sheetPr>
    <pageSetUpPr fitToPage="1"/>
  </sheetPr>
  <dimension ref="B1:W69"/>
  <sheetViews>
    <sheetView showGridLines="0" topLeftCell="F47"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570</v>
      </c>
      <c r="G54" s="117" t="s">
        <v>571</v>
      </c>
      <c r="H54" s="118" t="s">
        <v>572</v>
      </c>
    </row>
    <row r="55" spans="2:8" ht="52.5" customHeight="1" x14ac:dyDescent="0.15">
      <c r="B55" s="119"/>
      <c r="C55" s="1222" t="s">
        <v>50</v>
      </c>
      <c r="D55" s="1222"/>
      <c r="E55" s="1223"/>
      <c r="F55" s="120">
        <v>631</v>
      </c>
      <c r="G55" s="120">
        <v>678</v>
      </c>
      <c r="H55" s="121">
        <v>876</v>
      </c>
    </row>
    <row r="56" spans="2:8" ht="52.5" customHeight="1" x14ac:dyDescent="0.15">
      <c r="B56" s="122"/>
      <c r="C56" s="1224" t="s">
        <v>51</v>
      </c>
      <c r="D56" s="1224"/>
      <c r="E56" s="1225"/>
      <c r="F56" s="123">
        <v>78</v>
      </c>
      <c r="G56" s="123">
        <v>140</v>
      </c>
      <c r="H56" s="124">
        <v>140</v>
      </c>
    </row>
    <row r="57" spans="2:8" ht="53.25" customHeight="1" x14ac:dyDescent="0.15">
      <c r="B57" s="122"/>
      <c r="C57" s="1226" t="s">
        <v>52</v>
      </c>
      <c r="D57" s="1226"/>
      <c r="E57" s="1227"/>
      <c r="F57" s="125">
        <v>2489</v>
      </c>
      <c r="G57" s="125">
        <v>3063</v>
      </c>
      <c r="H57" s="126">
        <v>2734</v>
      </c>
    </row>
    <row r="58" spans="2:8" ht="45.75" customHeight="1" x14ac:dyDescent="0.15">
      <c r="B58" s="127"/>
      <c r="C58" s="1214" t="s">
        <v>607</v>
      </c>
      <c r="D58" s="1215"/>
      <c r="E58" s="1216"/>
      <c r="F58" s="128">
        <v>1211</v>
      </c>
      <c r="G58" s="128">
        <v>1509</v>
      </c>
      <c r="H58" s="129">
        <v>1322</v>
      </c>
    </row>
    <row r="59" spans="2:8" ht="45.75" customHeight="1" x14ac:dyDescent="0.15">
      <c r="B59" s="127"/>
      <c r="C59" s="1214" t="s">
        <v>610</v>
      </c>
      <c r="D59" s="1215"/>
      <c r="E59" s="1216"/>
      <c r="F59" s="128">
        <v>400</v>
      </c>
      <c r="G59" s="128">
        <v>650</v>
      </c>
      <c r="H59" s="129">
        <v>650</v>
      </c>
    </row>
    <row r="60" spans="2:8" ht="45.75" customHeight="1" x14ac:dyDescent="0.15">
      <c r="B60" s="127"/>
      <c r="C60" s="1214" t="s">
        <v>608</v>
      </c>
      <c r="D60" s="1215"/>
      <c r="E60" s="1216"/>
      <c r="F60" s="128">
        <v>292</v>
      </c>
      <c r="G60" s="128">
        <v>289</v>
      </c>
      <c r="H60" s="129">
        <v>272</v>
      </c>
    </row>
    <row r="61" spans="2:8" ht="45.75" customHeight="1" x14ac:dyDescent="0.15">
      <c r="B61" s="127"/>
      <c r="C61" s="1214" t="s">
        <v>609</v>
      </c>
      <c r="D61" s="1215"/>
      <c r="E61" s="1216"/>
      <c r="F61" s="128">
        <v>165</v>
      </c>
      <c r="G61" s="128">
        <v>142</v>
      </c>
      <c r="H61" s="129">
        <v>138</v>
      </c>
    </row>
    <row r="62" spans="2:8" ht="45.75" customHeight="1" thickBot="1" x14ac:dyDescent="0.2">
      <c r="B62" s="130"/>
      <c r="C62" s="1217" t="s">
        <v>611</v>
      </c>
      <c r="D62" s="1218"/>
      <c r="E62" s="1219"/>
      <c r="F62" s="131">
        <v>89</v>
      </c>
      <c r="G62" s="131">
        <v>116</v>
      </c>
      <c r="H62" s="132">
        <v>112</v>
      </c>
    </row>
    <row r="63" spans="2:8" ht="52.5" customHeight="1" thickBot="1" x14ac:dyDescent="0.2">
      <c r="B63" s="133"/>
      <c r="C63" s="1220" t="s">
        <v>53</v>
      </c>
      <c r="D63" s="1220"/>
      <c r="E63" s="1221"/>
      <c r="F63" s="134">
        <v>3198</v>
      </c>
      <c r="G63" s="134">
        <v>3881</v>
      </c>
      <c r="H63" s="135">
        <v>3750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l2koLdE/ZYveLXuKoqnieHVE9pn2voX46q6s5mZ2AjOAD2WrBYq7ZCIhquZH3deLn0Cq06t4WmOonFF0hJrlxw==" saltValue="GyruleNsG6GOd0FYS187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86D92-0AB4-402A-B993-FCCC3EC502FB}">
  <sheetPr>
    <pageSetUpPr fitToPage="1"/>
  </sheetPr>
  <dimension ref="A1:DE85"/>
  <sheetViews>
    <sheetView showGridLines="0" tabSelected="1" topLeftCell="A47"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37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613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614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623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615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568</v>
      </c>
      <c r="BQ50" s="1233"/>
      <c r="BR50" s="1233"/>
      <c r="BS50" s="1233"/>
      <c r="BT50" s="1233"/>
      <c r="BU50" s="1233"/>
      <c r="BV50" s="1233"/>
      <c r="BW50" s="1233"/>
      <c r="BX50" s="1233" t="s">
        <v>569</v>
      </c>
      <c r="BY50" s="1233"/>
      <c r="BZ50" s="1233"/>
      <c r="CA50" s="1233"/>
      <c r="CB50" s="1233"/>
      <c r="CC50" s="1233"/>
      <c r="CD50" s="1233"/>
      <c r="CE50" s="1233"/>
      <c r="CF50" s="1233" t="s">
        <v>570</v>
      </c>
      <c r="CG50" s="1233"/>
      <c r="CH50" s="1233"/>
      <c r="CI50" s="1233"/>
      <c r="CJ50" s="1233"/>
      <c r="CK50" s="1233"/>
      <c r="CL50" s="1233"/>
      <c r="CM50" s="1233"/>
      <c r="CN50" s="1233" t="s">
        <v>571</v>
      </c>
      <c r="CO50" s="1233"/>
      <c r="CP50" s="1233"/>
      <c r="CQ50" s="1233"/>
      <c r="CR50" s="1233"/>
      <c r="CS50" s="1233"/>
      <c r="CT50" s="1233"/>
      <c r="CU50" s="1233"/>
      <c r="CV50" s="1233" t="s">
        <v>572</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616</v>
      </c>
      <c r="AO51" s="1231"/>
      <c r="AP51" s="1231"/>
      <c r="AQ51" s="1231"/>
      <c r="AR51" s="1231"/>
      <c r="AS51" s="1231"/>
      <c r="AT51" s="1231"/>
      <c r="AU51" s="1231"/>
      <c r="AV51" s="1231"/>
      <c r="AW51" s="1231"/>
      <c r="AX51" s="1231"/>
      <c r="AY51" s="1231"/>
      <c r="AZ51" s="1231"/>
      <c r="BA51" s="1231"/>
      <c r="BB51" s="1231" t="s">
        <v>617</v>
      </c>
      <c r="BC51" s="1231"/>
      <c r="BD51" s="1231"/>
      <c r="BE51" s="1231"/>
      <c r="BF51" s="1231"/>
      <c r="BG51" s="1231"/>
      <c r="BH51" s="1231"/>
      <c r="BI51" s="1231"/>
      <c r="BJ51" s="1231"/>
      <c r="BK51" s="1231"/>
      <c r="BL51" s="1231"/>
      <c r="BM51" s="1231"/>
      <c r="BN51" s="1231"/>
      <c r="BO51" s="1231"/>
      <c r="BP51" s="1228">
        <v>26.8</v>
      </c>
      <c r="BQ51" s="1228"/>
      <c r="BR51" s="1228"/>
      <c r="BS51" s="1228"/>
      <c r="BT51" s="1228"/>
      <c r="BU51" s="1228"/>
      <c r="BV51" s="1228"/>
      <c r="BW51" s="1228"/>
      <c r="BX51" s="1228">
        <v>18.100000000000001</v>
      </c>
      <c r="BY51" s="1228"/>
      <c r="BZ51" s="1228"/>
      <c r="CA51" s="1228"/>
      <c r="CB51" s="1228"/>
      <c r="CC51" s="1228"/>
      <c r="CD51" s="1228"/>
      <c r="CE51" s="1228"/>
      <c r="CF51" s="1228">
        <v>6.9</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618</v>
      </c>
      <c r="BC53" s="1231"/>
      <c r="BD53" s="1231"/>
      <c r="BE53" s="1231"/>
      <c r="BF53" s="1231"/>
      <c r="BG53" s="1231"/>
      <c r="BH53" s="1231"/>
      <c r="BI53" s="1231"/>
      <c r="BJ53" s="1231"/>
      <c r="BK53" s="1231"/>
      <c r="BL53" s="1231"/>
      <c r="BM53" s="1231"/>
      <c r="BN53" s="1231"/>
      <c r="BO53" s="1231"/>
      <c r="BP53" s="1228">
        <v>50.6</v>
      </c>
      <c r="BQ53" s="1228"/>
      <c r="BR53" s="1228"/>
      <c r="BS53" s="1228"/>
      <c r="BT53" s="1228"/>
      <c r="BU53" s="1228"/>
      <c r="BV53" s="1228"/>
      <c r="BW53" s="1228"/>
      <c r="BX53" s="1228">
        <v>51.9</v>
      </c>
      <c r="BY53" s="1228"/>
      <c r="BZ53" s="1228"/>
      <c r="CA53" s="1228"/>
      <c r="CB53" s="1228"/>
      <c r="CC53" s="1228"/>
      <c r="CD53" s="1228"/>
      <c r="CE53" s="1228"/>
      <c r="CF53" s="1228">
        <v>52.3</v>
      </c>
      <c r="CG53" s="1228"/>
      <c r="CH53" s="1228"/>
      <c r="CI53" s="1228"/>
      <c r="CJ53" s="1228"/>
      <c r="CK53" s="1228"/>
      <c r="CL53" s="1228"/>
      <c r="CM53" s="1228"/>
      <c r="CN53" s="1228">
        <v>53.2</v>
      </c>
      <c r="CO53" s="1228"/>
      <c r="CP53" s="1228"/>
      <c r="CQ53" s="1228"/>
      <c r="CR53" s="1228"/>
      <c r="CS53" s="1228"/>
      <c r="CT53" s="1228"/>
      <c r="CU53" s="1228"/>
      <c r="CV53" s="1228">
        <v>52.7</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619</v>
      </c>
      <c r="AO55" s="1233"/>
      <c r="AP55" s="1233"/>
      <c r="AQ55" s="1233"/>
      <c r="AR55" s="1233"/>
      <c r="AS55" s="1233"/>
      <c r="AT55" s="1233"/>
      <c r="AU55" s="1233"/>
      <c r="AV55" s="1233"/>
      <c r="AW55" s="1233"/>
      <c r="AX55" s="1233"/>
      <c r="AY55" s="1233"/>
      <c r="AZ55" s="1233"/>
      <c r="BA55" s="1233"/>
      <c r="BB55" s="1231" t="s">
        <v>617</v>
      </c>
      <c r="BC55" s="1231"/>
      <c r="BD55" s="1231"/>
      <c r="BE55" s="1231"/>
      <c r="BF55" s="1231"/>
      <c r="BG55" s="1231"/>
      <c r="BH55" s="1231"/>
      <c r="BI55" s="1231"/>
      <c r="BJ55" s="1231"/>
      <c r="BK55" s="1231"/>
      <c r="BL55" s="1231"/>
      <c r="BM55" s="1231"/>
      <c r="BN55" s="1231"/>
      <c r="BO55" s="1231"/>
      <c r="BP55" s="1228">
        <v>20.5</v>
      </c>
      <c r="BQ55" s="1228"/>
      <c r="BR55" s="1228"/>
      <c r="BS55" s="1228"/>
      <c r="BT55" s="1228"/>
      <c r="BU55" s="1228"/>
      <c r="BV55" s="1228"/>
      <c r="BW55" s="1228"/>
      <c r="BX55" s="1228">
        <v>21.4</v>
      </c>
      <c r="BY55" s="1228"/>
      <c r="BZ55" s="1228"/>
      <c r="CA55" s="1228"/>
      <c r="CB55" s="1228"/>
      <c r="CC55" s="1228"/>
      <c r="CD55" s="1228"/>
      <c r="CE55" s="1228"/>
      <c r="CF55" s="1228">
        <v>12.8</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618</v>
      </c>
      <c r="BC57" s="1231"/>
      <c r="BD57" s="1231"/>
      <c r="BE57" s="1231"/>
      <c r="BF57" s="1231"/>
      <c r="BG57" s="1231"/>
      <c r="BH57" s="1231"/>
      <c r="BI57" s="1231"/>
      <c r="BJ57" s="1231"/>
      <c r="BK57" s="1231"/>
      <c r="BL57" s="1231"/>
      <c r="BM57" s="1231"/>
      <c r="BN57" s="1231"/>
      <c r="BO57" s="1231"/>
      <c r="BP57" s="1228">
        <v>60.3</v>
      </c>
      <c r="BQ57" s="1228"/>
      <c r="BR57" s="1228"/>
      <c r="BS57" s="1228"/>
      <c r="BT57" s="1228"/>
      <c r="BU57" s="1228"/>
      <c r="BV57" s="1228"/>
      <c r="BW57" s="1228"/>
      <c r="BX57" s="1228">
        <v>60.5</v>
      </c>
      <c r="BY57" s="1228"/>
      <c r="BZ57" s="1228"/>
      <c r="CA57" s="1228"/>
      <c r="CB57" s="1228"/>
      <c r="CC57" s="1228"/>
      <c r="CD57" s="1228"/>
      <c r="CE57" s="1228"/>
      <c r="CF57" s="1228">
        <v>61.2</v>
      </c>
      <c r="CG57" s="1228"/>
      <c r="CH57" s="1228"/>
      <c r="CI57" s="1228"/>
      <c r="CJ57" s="1228"/>
      <c r="CK57" s="1228"/>
      <c r="CL57" s="1228"/>
      <c r="CM57" s="1228"/>
      <c r="CN57" s="1228">
        <v>63.1</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620</v>
      </c>
    </row>
    <row r="64" spans="1:109" x14ac:dyDescent="0.15">
      <c r="B64" s="259"/>
      <c r="G64" s="357"/>
      <c r="I64" s="369"/>
      <c r="J64" s="369"/>
      <c r="K64" s="369"/>
      <c r="L64" s="369"/>
      <c r="M64" s="369"/>
      <c r="N64" s="370"/>
      <c r="AM64" s="357"/>
      <c r="AN64" s="357" t="s">
        <v>614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621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615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568</v>
      </c>
      <c r="BQ72" s="1233"/>
      <c r="BR72" s="1233"/>
      <c r="BS72" s="1233"/>
      <c r="BT72" s="1233"/>
      <c r="BU72" s="1233"/>
      <c r="BV72" s="1233"/>
      <c r="BW72" s="1233"/>
      <c r="BX72" s="1233" t="s">
        <v>569</v>
      </c>
      <c r="BY72" s="1233"/>
      <c r="BZ72" s="1233"/>
      <c r="CA72" s="1233"/>
      <c r="CB72" s="1233"/>
      <c r="CC72" s="1233"/>
      <c r="CD72" s="1233"/>
      <c r="CE72" s="1233"/>
      <c r="CF72" s="1233" t="s">
        <v>570</v>
      </c>
      <c r="CG72" s="1233"/>
      <c r="CH72" s="1233"/>
      <c r="CI72" s="1233"/>
      <c r="CJ72" s="1233"/>
      <c r="CK72" s="1233"/>
      <c r="CL72" s="1233"/>
      <c r="CM72" s="1233"/>
      <c r="CN72" s="1233" t="s">
        <v>571</v>
      </c>
      <c r="CO72" s="1233"/>
      <c r="CP72" s="1233"/>
      <c r="CQ72" s="1233"/>
      <c r="CR72" s="1233"/>
      <c r="CS72" s="1233"/>
      <c r="CT72" s="1233"/>
      <c r="CU72" s="1233"/>
      <c r="CV72" s="1233" t="s">
        <v>572</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616</v>
      </c>
      <c r="AO73" s="1231"/>
      <c r="AP73" s="1231"/>
      <c r="AQ73" s="1231"/>
      <c r="AR73" s="1231"/>
      <c r="AS73" s="1231"/>
      <c r="AT73" s="1231"/>
      <c r="AU73" s="1231"/>
      <c r="AV73" s="1231"/>
      <c r="AW73" s="1231"/>
      <c r="AX73" s="1231"/>
      <c r="AY73" s="1231"/>
      <c r="AZ73" s="1231"/>
      <c r="BA73" s="1231"/>
      <c r="BB73" s="1231" t="s">
        <v>617</v>
      </c>
      <c r="BC73" s="1231"/>
      <c r="BD73" s="1231"/>
      <c r="BE73" s="1231"/>
      <c r="BF73" s="1231"/>
      <c r="BG73" s="1231"/>
      <c r="BH73" s="1231"/>
      <c r="BI73" s="1231"/>
      <c r="BJ73" s="1231"/>
      <c r="BK73" s="1231"/>
      <c r="BL73" s="1231"/>
      <c r="BM73" s="1231"/>
      <c r="BN73" s="1231"/>
      <c r="BO73" s="1231"/>
      <c r="BP73" s="1228">
        <v>26.8</v>
      </c>
      <c r="BQ73" s="1228"/>
      <c r="BR73" s="1228"/>
      <c r="BS73" s="1228"/>
      <c r="BT73" s="1228"/>
      <c r="BU73" s="1228"/>
      <c r="BV73" s="1228"/>
      <c r="BW73" s="1228"/>
      <c r="BX73" s="1228">
        <v>18.100000000000001</v>
      </c>
      <c r="BY73" s="1228"/>
      <c r="BZ73" s="1228"/>
      <c r="CA73" s="1228"/>
      <c r="CB73" s="1228"/>
      <c r="CC73" s="1228"/>
      <c r="CD73" s="1228"/>
      <c r="CE73" s="1228"/>
      <c r="CF73" s="1228">
        <v>6.9</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622</v>
      </c>
      <c r="BC75" s="1231"/>
      <c r="BD75" s="1231"/>
      <c r="BE75" s="1231"/>
      <c r="BF75" s="1231"/>
      <c r="BG75" s="1231"/>
      <c r="BH75" s="1231"/>
      <c r="BI75" s="1231"/>
      <c r="BJ75" s="1231"/>
      <c r="BK75" s="1231"/>
      <c r="BL75" s="1231"/>
      <c r="BM75" s="1231"/>
      <c r="BN75" s="1231"/>
      <c r="BO75" s="1231"/>
      <c r="BP75" s="1228">
        <v>9.4</v>
      </c>
      <c r="BQ75" s="1228"/>
      <c r="BR75" s="1228"/>
      <c r="BS75" s="1228"/>
      <c r="BT75" s="1228"/>
      <c r="BU75" s="1228"/>
      <c r="BV75" s="1228"/>
      <c r="BW75" s="1228"/>
      <c r="BX75" s="1228">
        <v>8.9</v>
      </c>
      <c r="BY75" s="1228"/>
      <c r="BZ75" s="1228"/>
      <c r="CA75" s="1228"/>
      <c r="CB75" s="1228"/>
      <c r="CC75" s="1228"/>
      <c r="CD75" s="1228"/>
      <c r="CE75" s="1228"/>
      <c r="CF75" s="1228">
        <v>8.4</v>
      </c>
      <c r="CG75" s="1228"/>
      <c r="CH75" s="1228"/>
      <c r="CI75" s="1228"/>
      <c r="CJ75" s="1228"/>
      <c r="CK75" s="1228"/>
      <c r="CL75" s="1228"/>
      <c r="CM75" s="1228"/>
      <c r="CN75" s="1228">
        <v>7.7</v>
      </c>
      <c r="CO75" s="1228"/>
      <c r="CP75" s="1228"/>
      <c r="CQ75" s="1228"/>
      <c r="CR75" s="1228"/>
      <c r="CS75" s="1228"/>
      <c r="CT75" s="1228"/>
      <c r="CU75" s="1228"/>
      <c r="CV75" s="1228">
        <v>7.6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619</v>
      </c>
      <c r="AO77" s="1233"/>
      <c r="AP77" s="1233"/>
      <c r="AQ77" s="1233"/>
      <c r="AR77" s="1233"/>
      <c r="AS77" s="1233"/>
      <c r="AT77" s="1233"/>
      <c r="AU77" s="1233"/>
      <c r="AV77" s="1233"/>
      <c r="AW77" s="1233"/>
      <c r="AX77" s="1233"/>
      <c r="AY77" s="1233"/>
      <c r="AZ77" s="1233"/>
      <c r="BA77" s="1233"/>
      <c r="BB77" s="1231" t="s">
        <v>617</v>
      </c>
      <c r="BC77" s="1231"/>
      <c r="BD77" s="1231"/>
      <c r="BE77" s="1231"/>
      <c r="BF77" s="1231"/>
      <c r="BG77" s="1231"/>
      <c r="BH77" s="1231"/>
      <c r="BI77" s="1231"/>
      <c r="BJ77" s="1231"/>
      <c r="BK77" s="1231"/>
      <c r="BL77" s="1231"/>
      <c r="BM77" s="1231"/>
      <c r="BN77" s="1231"/>
      <c r="BO77" s="1231"/>
      <c r="BP77" s="1228">
        <v>20.5</v>
      </c>
      <c r="BQ77" s="1228"/>
      <c r="BR77" s="1228"/>
      <c r="BS77" s="1228"/>
      <c r="BT77" s="1228"/>
      <c r="BU77" s="1228"/>
      <c r="BV77" s="1228"/>
      <c r="BW77" s="1228"/>
      <c r="BX77" s="1228">
        <v>21.4</v>
      </c>
      <c r="BY77" s="1228"/>
      <c r="BZ77" s="1228"/>
      <c r="CA77" s="1228"/>
      <c r="CB77" s="1228"/>
      <c r="CC77" s="1228"/>
      <c r="CD77" s="1228"/>
      <c r="CE77" s="1228"/>
      <c r="CF77" s="1228">
        <v>12.8</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622</v>
      </c>
      <c r="BC79" s="1231"/>
      <c r="BD79" s="1231"/>
      <c r="BE79" s="1231"/>
      <c r="BF79" s="1231"/>
      <c r="BG79" s="1231"/>
      <c r="BH79" s="1231"/>
      <c r="BI79" s="1231"/>
      <c r="BJ79" s="1231"/>
      <c r="BK79" s="1231"/>
      <c r="BL79" s="1231"/>
      <c r="BM79" s="1231"/>
      <c r="BN79" s="1231"/>
      <c r="BO79" s="1231"/>
      <c r="BP79" s="1228">
        <v>7.9</v>
      </c>
      <c r="BQ79" s="1228"/>
      <c r="BR79" s="1228"/>
      <c r="BS79" s="1228"/>
      <c r="BT79" s="1228"/>
      <c r="BU79" s="1228"/>
      <c r="BV79" s="1228"/>
      <c r="BW79" s="1228"/>
      <c r="BX79" s="1228">
        <v>7.7</v>
      </c>
      <c r="BY79" s="1228"/>
      <c r="BZ79" s="1228"/>
      <c r="CA79" s="1228"/>
      <c r="CB79" s="1228"/>
      <c r="CC79" s="1228"/>
      <c r="CD79" s="1228"/>
      <c r="CE79" s="1228"/>
      <c r="CF79" s="1228">
        <v>7.3</v>
      </c>
      <c r="CG79" s="1228"/>
      <c r="CH79" s="1228"/>
      <c r="CI79" s="1228"/>
      <c r="CJ79" s="1228"/>
      <c r="CK79" s="1228"/>
      <c r="CL79" s="1228"/>
      <c r="CM79" s="1228"/>
      <c r="CN79" s="1228">
        <v>7.2</v>
      </c>
      <c r="CO79" s="1228"/>
      <c r="CP79" s="1228"/>
      <c r="CQ79" s="1228"/>
      <c r="CR79" s="1228"/>
      <c r="CS79" s="1228"/>
      <c r="CT79" s="1228"/>
      <c r="CU79" s="1228"/>
      <c r="CV79" s="1228">
        <v>7.2</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gw101W0YAeOf+Yeu4chihFfFCD11uwlX1csVdsik86+27kBZT9GLo4vzdMhSe0e6GzHzdoC8+R4cLDUgj55Ow==" saltValue="u/NBtwAae8KU37zN6rcK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1A1DD-A66D-4393-91E1-0A90C45EEF18}">
  <sheetPr>
    <pageSetUpPr fitToPage="1"/>
  </sheetPr>
  <dimension ref="A1:DR125"/>
  <sheetViews>
    <sheetView showGridLines="0" topLeftCell="D1" zoomScaleNormal="100" zoomScaleSheetLayoutView="70" workbookViewId="0">
      <selection activeCell="AD48" sqref="AD48"/>
    </sheetView>
  </sheetViews>
  <sheetFormatPr defaultColWidth="0" defaultRowHeight="13.5" customHeight="1" zeroHeight="1" x14ac:dyDescent="0.15"/>
  <cols>
    <col min="1" max="34" width="2.375" style="254" customWidth="1"/>
    <col min="35" max="122" width="2.375" style="253" customWidth="1"/>
    <col min="123" max="16384" width="2.37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515</v>
      </c>
    </row>
  </sheetData>
  <sheetProtection algorithmName="SHA-512" hashValue="64HSoCNRM66FuYsjMFG+ie6JYx6z+quPSqtivh4KQzWCzU8MUYTRbcm1iF5Ck1wbo6AtZrzseZCMzFyW/adPEg==" saltValue="rDe2gEWOPKJ8EaSKHKjaW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0DBAA-4114-4795-B63E-32C060E0597C}">
  <sheetPr>
    <pageSetUpPr fitToPage="1"/>
  </sheetPr>
  <dimension ref="A1:DR125"/>
  <sheetViews>
    <sheetView showGridLines="0" topLeftCell="A94" zoomScaleNormal="100" zoomScaleSheetLayoutView="55" workbookViewId="0">
      <selection activeCell="BI90" sqref="BI90"/>
    </sheetView>
  </sheetViews>
  <sheetFormatPr defaultColWidth="0" defaultRowHeight="13.5" customHeight="1" zeroHeight="1" x14ac:dyDescent="0.15"/>
  <cols>
    <col min="1" max="34" width="2.375" style="254" customWidth="1"/>
    <col min="35" max="122" width="2.375" style="253" customWidth="1"/>
    <col min="123" max="16384" width="2.37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515</v>
      </c>
    </row>
  </sheetData>
  <sheetProtection algorithmName="SHA-512" hashValue="I6A2+UlVzPLqowJgCG5DL502pWHWIvdzDLoYklovwAPzsnbBsxCYrzu9G8QXVkAlW4DLrHysEOQn9rvK9THgrg==" saltValue="7pM0lGe163wEy7gG7C7D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565</v>
      </c>
      <c r="G2" s="149"/>
      <c r="H2" s="150"/>
    </row>
    <row r="3" spans="1:8" x14ac:dyDescent="0.15">
      <c r="A3" s="146" t="s">
        <v>558</v>
      </c>
      <c r="B3" s="151"/>
      <c r="C3" s="152"/>
      <c r="D3" s="153">
        <v>99641</v>
      </c>
      <c r="E3" s="154"/>
      <c r="F3" s="155">
        <v>73475</v>
      </c>
      <c r="G3" s="156"/>
      <c r="H3" s="157"/>
    </row>
    <row r="4" spans="1:8" x14ac:dyDescent="0.15">
      <c r="A4" s="158"/>
      <c r="B4" s="159"/>
      <c r="C4" s="160"/>
      <c r="D4" s="161">
        <v>67131</v>
      </c>
      <c r="E4" s="162"/>
      <c r="F4" s="163">
        <v>43072</v>
      </c>
      <c r="G4" s="164"/>
      <c r="H4" s="165"/>
    </row>
    <row r="5" spans="1:8" x14ac:dyDescent="0.15">
      <c r="A5" s="146" t="s">
        <v>560</v>
      </c>
      <c r="B5" s="151"/>
      <c r="C5" s="152"/>
      <c r="D5" s="153">
        <v>82274</v>
      </c>
      <c r="E5" s="154"/>
      <c r="F5" s="155">
        <v>87464</v>
      </c>
      <c r="G5" s="156"/>
      <c r="H5" s="157"/>
    </row>
    <row r="6" spans="1:8" x14ac:dyDescent="0.15">
      <c r="A6" s="158"/>
      <c r="B6" s="159"/>
      <c r="C6" s="160"/>
      <c r="D6" s="161">
        <v>39867</v>
      </c>
      <c r="E6" s="162"/>
      <c r="F6" s="163">
        <v>47479</v>
      </c>
      <c r="G6" s="164"/>
      <c r="H6" s="165"/>
    </row>
    <row r="7" spans="1:8" x14ac:dyDescent="0.15">
      <c r="A7" s="146" t="s">
        <v>561</v>
      </c>
      <c r="B7" s="151"/>
      <c r="C7" s="152"/>
      <c r="D7" s="153">
        <v>97153</v>
      </c>
      <c r="E7" s="154"/>
      <c r="F7" s="155">
        <v>96248</v>
      </c>
      <c r="G7" s="156"/>
      <c r="H7" s="157"/>
    </row>
    <row r="8" spans="1:8" x14ac:dyDescent="0.15">
      <c r="A8" s="158"/>
      <c r="B8" s="159"/>
      <c r="C8" s="160"/>
      <c r="D8" s="161">
        <v>45178</v>
      </c>
      <c r="E8" s="162"/>
      <c r="F8" s="163">
        <v>55768</v>
      </c>
      <c r="G8" s="164"/>
      <c r="H8" s="165"/>
    </row>
    <row r="9" spans="1:8" x14ac:dyDescent="0.15">
      <c r="A9" s="146" t="s">
        <v>562</v>
      </c>
      <c r="B9" s="151"/>
      <c r="C9" s="152"/>
      <c r="D9" s="153">
        <v>125988</v>
      </c>
      <c r="E9" s="154"/>
      <c r="F9" s="155">
        <v>76413</v>
      </c>
      <c r="G9" s="156"/>
      <c r="H9" s="157"/>
    </row>
    <row r="10" spans="1:8" x14ac:dyDescent="0.15">
      <c r="A10" s="158"/>
      <c r="B10" s="159"/>
      <c r="C10" s="160"/>
      <c r="D10" s="161">
        <v>68943</v>
      </c>
      <c r="E10" s="162"/>
      <c r="F10" s="163">
        <v>39658</v>
      </c>
      <c r="G10" s="164"/>
      <c r="H10" s="165"/>
    </row>
    <row r="11" spans="1:8" x14ac:dyDescent="0.15">
      <c r="A11" s="146" t="s">
        <v>563</v>
      </c>
      <c r="B11" s="151"/>
      <c r="C11" s="152"/>
      <c r="D11" s="153">
        <v>157001</v>
      </c>
      <c r="E11" s="154"/>
      <c r="F11" s="155">
        <v>66481</v>
      </c>
      <c r="G11" s="156"/>
      <c r="H11" s="157"/>
    </row>
    <row r="12" spans="1:8" x14ac:dyDescent="0.15">
      <c r="A12" s="158"/>
      <c r="B12" s="159"/>
      <c r="C12" s="166"/>
      <c r="D12" s="161">
        <v>65746</v>
      </c>
      <c r="E12" s="162"/>
      <c r="F12" s="163">
        <v>36120</v>
      </c>
      <c r="G12" s="164"/>
      <c r="H12" s="165"/>
    </row>
    <row r="13" spans="1:8" x14ac:dyDescent="0.15">
      <c r="A13" s="146"/>
      <c r="B13" s="151"/>
      <c r="C13" s="152"/>
      <c r="D13" s="153">
        <v>112411</v>
      </c>
      <c r="E13" s="154"/>
      <c r="F13" s="155">
        <v>80016</v>
      </c>
      <c r="G13" s="167"/>
      <c r="H13" s="157"/>
    </row>
    <row r="14" spans="1:8" x14ac:dyDescent="0.15">
      <c r="A14" s="158"/>
      <c r="B14" s="159"/>
      <c r="C14" s="160"/>
      <c r="D14" s="161">
        <v>57373</v>
      </c>
      <c r="E14" s="162"/>
      <c r="F14" s="163">
        <v>44419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7.9</v>
      </c>
      <c r="C19" s="168">
        <f>ROUND(VALUE(SUBSTITUTE(実質収支比率等に係る経年分析!G$48,"▲","-")),2)</f>
        <v>6.56</v>
      </c>
      <c r="D19" s="168">
        <f>ROUND(VALUE(SUBSTITUTE(実質収支比率等に係る経年分析!H$48,"▲","-")),2)</f>
        <v>5.75</v>
      </c>
      <c r="E19" s="168">
        <f>ROUND(VALUE(SUBSTITUTE(実質収支比率等に係る経年分析!I$48,"▲","-")),2)</f>
        <v>6.46</v>
      </c>
      <c r="F19" s="168">
        <f>ROUND(VALUE(SUBSTITUTE(実質収支比率等に係る経年分析!J$48,"▲","-")),2)</f>
        <v>9.2799999999999994</v>
      </c>
    </row>
    <row r="20" spans="1:11" x14ac:dyDescent="0.15">
      <c r="A20" s="168" t="s">
        <v>57</v>
      </c>
      <c r="B20" s="168">
        <f>ROUND(VALUE(SUBSTITUTE(実質収支比率等に係る経年分析!F$47,"▲","-")),2)</f>
        <v>23.23</v>
      </c>
      <c r="C20" s="168">
        <f>ROUND(VALUE(SUBSTITUTE(実質収支比率等に係る経年分析!G$47,"▲","-")),2)</f>
        <v>15.93</v>
      </c>
      <c r="D20" s="168">
        <f>ROUND(VALUE(SUBSTITUTE(実質収支比率等に係る経年分析!H$47,"▲","-")),2)</f>
        <v>15.43</v>
      </c>
      <c r="E20" s="168">
        <f>ROUND(VALUE(SUBSTITUTE(実質収支比率等に係る経年分析!I$47,"▲","-")),2)</f>
        <v>15.6</v>
      </c>
      <c r="F20" s="168">
        <f>ROUND(VALUE(SUBSTITUTE(実質収支比率等に係る経年分析!J$47,"▲","-")),2)</f>
        <v>20.51</v>
      </c>
    </row>
    <row r="21" spans="1:11" x14ac:dyDescent="0.15">
      <c r="A21" s="168" t="s">
        <v>58</v>
      </c>
      <c r="B21" s="168">
        <f>IF(ISNUMBER(VALUE(SUBSTITUTE(実質収支比率等に係る経年分析!F$49,"▲","-"))),ROUND(VALUE(SUBSTITUTE(実質収支比率等に係る経年分析!F$49,"▲","-")),2),NA())</f>
        <v>-1.88</v>
      </c>
      <c r="C21" s="168">
        <f>IF(ISNUMBER(VALUE(SUBSTITUTE(実質収支比率等に係る経年分析!G$49,"▲","-"))),ROUND(VALUE(SUBSTITUTE(実質収支比率等に係る経年分析!G$49,"▲","-")),2),NA())</f>
        <v>-8.77</v>
      </c>
      <c r="D21" s="168">
        <f>IF(ISNUMBER(VALUE(SUBSTITUTE(実質収支比率等に係る経年分析!H$49,"▲","-"))),ROUND(VALUE(SUBSTITUTE(実質収支比率等に係る経年分析!H$49,"▲","-")),2),NA())</f>
        <v>-0.52</v>
      </c>
      <c r="E21" s="168">
        <f>IF(ISNUMBER(VALUE(SUBSTITUTE(実質収支比率等に係る経年分析!I$49,"▲","-"))),ROUND(VALUE(SUBSTITUTE(実質収支比率等に係る経年分析!I$49,"▲","-")),2),NA())</f>
        <v>2.12</v>
      </c>
      <c r="F21" s="168">
        <f>IF(ISNUMBER(VALUE(SUBSTITUTE(実質収支比率等に係る経年分析!J$49,"▲","-"))),ROUND(VALUE(SUBSTITUTE(実質収支比率等に係る経年分析!J$49,"▲","-")),2),NA())</f>
        <v>7.36</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西都児湯情報公開・個人情報保護審査会特別会計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新富町後期高齢者医療特別会計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新富町介護保険特別会計（介護サービス事業勘定）</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15">
      <c r="A33" s="169" t="str">
        <f>IF(連結実質赤字比率に係る赤字・黒字の構成分析!C$37="",NA(),連結実質赤字比率に係る赤字・黒字の構成分析!C$37)</f>
        <v>新富町介護保険特別会計（保険事業勘定）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4.1399999999999997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0.31</v>
      </c>
    </row>
    <row r="34" spans="1:16" x14ac:dyDescent="0.15">
      <c r="A34" s="169" t="str">
        <f>IF(連結実質赤字比率に係る赤字・黒字の構成分析!C$36="",NA(),連結実質赤字比率に係る赤字・黒字の構成分析!C$36)</f>
        <v>新富町国民健康保険特別会計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9.27</v>
      </c>
    </row>
    <row r="36" spans="1:16" x14ac:dyDescent="0.15">
      <c r="A36" s="169" t="str">
        <f>IF(連結実質赤字比率に係る赤字・黒字の構成分析!C$34="",NA(),連結実質赤字比率に係る赤字・黒字の構成分析!C$34)</f>
        <v>新富町水道事業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17.649999999999999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16.309999999999999</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416</v>
      </c>
      <c r="E42" s="170"/>
      <c r="F42" s="170"/>
      <c r="G42" s="170">
        <f>'実質公債費比率（分子）の構造'!L$52</f>
        <v>379</v>
      </c>
      <c r="H42" s="170"/>
      <c r="I42" s="170"/>
      <c r="J42" s="170">
        <f>'実質公債費比率（分子）の構造'!M$52</f>
        <v>361</v>
      </c>
      <c r="K42" s="170"/>
      <c r="L42" s="170"/>
      <c r="M42" s="170">
        <f>'実質公債費比率（分子）の構造'!N$52</f>
        <v>366</v>
      </c>
      <c r="N42" s="170"/>
      <c r="O42" s="170"/>
      <c r="P42" s="170">
        <f>'実質公債費比率（分子）の構造'!O$52</f>
        <v>352</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3</v>
      </c>
      <c r="C44" s="170"/>
      <c r="D44" s="170"/>
      <c r="E44" s="170">
        <f>'実質公債費比率（分子）の構造'!L$50</f>
        <v>2</v>
      </c>
      <c r="F44" s="170"/>
      <c r="G44" s="170"/>
      <c r="H44" s="170">
        <f>'実質公債費比率（分子）の構造'!M$50</f>
        <v>0</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149</v>
      </c>
      <c r="C45" s="170"/>
      <c r="D45" s="170"/>
      <c r="E45" s="170">
        <f>'実質公債費比率（分子）の構造'!L$49</f>
        <v>118</v>
      </c>
      <c r="F45" s="170"/>
      <c r="G45" s="170"/>
      <c r="H45" s="170">
        <f>'実質公債費比率（分子）の構造'!M$49</f>
        <v>50</v>
      </c>
      <c r="I45" s="170"/>
      <c r="J45" s="170"/>
      <c r="K45" s="170">
        <f>'実質公債費比率（分子）の構造'!N$49</f>
        <v>48</v>
      </c>
      <c r="L45" s="170"/>
      <c r="M45" s="170"/>
      <c r="N45" s="170">
        <f>'実質公債費比率（分子）の構造'!O$49</f>
        <v>51</v>
      </c>
      <c r="O45" s="170"/>
      <c r="P45" s="170"/>
    </row>
    <row r="46" spans="1:16" x14ac:dyDescent="0.15">
      <c r="A46" s="170" t="s">
        <v>69</v>
      </c>
      <c r="B46" s="170">
        <f>'実質公債費比率（分子）の構造'!K$48</f>
        <v>1</v>
      </c>
      <c r="C46" s="170"/>
      <c r="D46" s="170"/>
      <c r="E46" s="170">
        <f>'実質公債費比率（分子）の構造'!L$48</f>
        <v>2</v>
      </c>
      <c r="F46" s="170"/>
      <c r="G46" s="170"/>
      <c r="H46" s="170">
        <f>'実質公債費比率（分子）の構造'!M$48</f>
        <v>2</v>
      </c>
      <c r="I46" s="170"/>
      <c r="J46" s="170"/>
      <c r="K46" s="170">
        <f>'実質公債費比率（分子）の構造'!N$48</f>
        <v>15</v>
      </c>
      <c r="L46" s="170"/>
      <c r="M46" s="170"/>
      <c r="N46" s="170">
        <f>'実質公債費比率（分子）の構造'!O$48</f>
        <v>6</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606</v>
      </c>
      <c r="C49" s="170"/>
      <c r="D49" s="170"/>
      <c r="E49" s="170">
        <f>'実質公債費比率（分子）の構造'!L$45</f>
        <v>561</v>
      </c>
      <c r="F49" s="170"/>
      <c r="G49" s="170"/>
      <c r="H49" s="170">
        <f>'実質公債費比率（分子）の構造'!M$45</f>
        <v>580</v>
      </c>
      <c r="I49" s="170"/>
      <c r="J49" s="170"/>
      <c r="K49" s="170">
        <f>'実質公債費比率（分子）の構造'!N$45</f>
        <v>608</v>
      </c>
      <c r="L49" s="170"/>
      <c r="M49" s="170"/>
      <c r="N49" s="170">
        <f>'実質公債費比率（分子）の構造'!O$45</f>
        <v>615</v>
      </c>
      <c r="O49" s="170"/>
      <c r="P49" s="170"/>
    </row>
    <row r="50" spans="1:16" x14ac:dyDescent="0.15">
      <c r="A50" s="170" t="s">
        <v>73</v>
      </c>
      <c r="B50" s="170" t="e">
        <f>NA()</f>
        <v>#N/A</v>
      </c>
      <c r="C50" s="170">
        <f>IF(ISNUMBER('実質公債費比率（分子）の構造'!K$53),'実質公債費比率（分子）の構造'!K$53,NA())</f>
        <v>343</v>
      </c>
      <c r="D50" s="170" t="e">
        <f>NA()</f>
        <v>#N/A</v>
      </c>
      <c r="E50" s="170" t="e">
        <f>NA()</f>
        <v>#N/A</v>
      </c>
      <c r="F50" s="170">
        <f>IF(ISNUMBER('実質公債費比率（分子）の構造'!L$53),'実質公債費比率（分子）の構造'!L$53,NA())</f>
        <v>304</v>
      </c>
      <c r="G50" s="170" t="e">
        <f>NA()</f>
        <v>#N/A</v>
      </c>
      <c r="H50" s="170" t="e">
        <f>NA()</f>
        <v>#N/A</v>
      </c>
      <c r="I50" s="170">
        <f>IF(ISNUMBER('実質公債費比率（分子）の構造'!M$53),'実質公債費比率（分子）の構造'!M$53,NA())</f>
        <v>271</v>
      </c>
      <c r="J50" s="170" t="e">
        <f>NA()</f>
        <v>#N/A</v>
      </c>
      <c r="K50" s="170" t="e">
        <f>NA()</f>
        <v>#N/A</v>
      </c>
      <c r="L50" s="170">
        <f>IF(ISNUMBER('実質公債費比率（分子）の構造'!N$53),'実質公債費比率（分子）の構造'!N$53,NA())</f>
        <v>305</v>
      </c>
      <c r="M50" s="170" t="e">
        <f>NA()</f>
        <v>#N/A</v>
      </c>
      <c r="N50" s="170" t="e">
        <f>NA()</f>
        <v>#N/A</v>
      </c>
      <c r="O50" s="170">
        <f>IF(ISNUMBER('実質公債費比率（分子）の構造'!O$53),'実質公債費比率（分子）の構造'!O$53,NA())</f>
        <v>320</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3834</v>
      </c>
      <c r="E56" s="169"/>
      <c r="F56" s="169"/>
      <c r="G56" s="169">
        <f>'将来負担比率（分子）の構造'!J$52</f>
        <v>3673</v>
      </c>
      <c r="H56" s="169"/>
      <c r="I56" s="169"/>
      <c r="J56" s="169">
        <f>'将来負担比率（分子）の構造'!K$52</f>
        <v>3889</v>
      </c>
      <c r="K56" s="169"/>
      <c r="L56" s="169"/>
      <c r="M56" s="169">
        <f>'将来負担比率（分子）の構造'!L$52</f>
        <v>3758</v>
      </c>
      <c r="N56" s="169"/>
      <c r="O56" s="169"/>
      <c r="P56" s="169">
        <f>'将来負担比率（分子）の構造'!M$52</f>
        <v>3534</v>
      </c>
    </row>
    <row r="57" spans="1:16" x14ac:dyDescent="0.15">
      <c r="A57" s="169" t="s">
        <v>44</v>
      </c>
      <c r="B57" s="169"/>
      <c r="C57" s="169"/>
      <c r="D57" s="169">
        <f>'将来負担比率（分子）の構造'!I$51</f>
        <v>213</v>
      </c>
      <c r="E57" s="169"/>
      <c r="F57" s="169"/>
      <c r="G57" s="169">
        <f>'将来負担比率（分子）の構造'!J$51</f>
        <v>227</v>
      </c>
      <c r="H57" s="169"/>
      <c r="I57" s="169"/>
      <c r="J57" s="169">
        <f>'将来負担比率（分子）の構造'!K$51</f>
        <v>228</v>
      </c>
      <c r="K57" s="169"/>
      <c r="L57" s="169"/>
      <c r="M57" s="169">
        <f>'将来負担比率（分子）の構造'!L$51</f>
        <v>250</v>
      </c>
      <c r="N57" s="169"/>
      <c r="O57" s="169"/>
      <c r="P57" s="169">
        <f>'将来負担比率（分子）の構造'!M$51</f>
        <v>228</v>
      </c>
    </row>
    <row r="58" spans="1:16" x14ac:dyDescent="0.15">
      <c r="A58" s="169" t="s">
        <v>43</v>
      </c>
      <c r="B58" s="169"/>
      <c r="C58" s="169"/>
      <c r="D58" s="169">
        <f>'将来負担比率（分子）の構造'!I$50</f>
        <v>2827</v>
      </c>
      <c r="E58" s="169"/>
      <c r="F58" s="169"/>
      <c r="G58" s="169">
        <f>'将来負担比率（分子）の構造'!J$50</f>
        <v>2941</v>
      </c>
      <c r="H58" s="169"/>
      <c r="I58" s="169"/>
      <c r="J58" s="169">
        <f>'将来負担比率（分子）の構造'!K$50</f>
        <v>3054</v>
      </c>
      <c r="K58" s="169"/>
      <c r="L58" s="169"/>
      <c r="M58" s="169">
        <f>'将来負担比率（分子）の構造'!L$50</f>
        <v>3811</v>
      </c>
      <c r="N58" s="169"/>
      <c r="O58" s="169"/>
      <c r="P58" s="169">
        <f>'将来負担比率（分子）の構造'!M$50</f>
        <v>3746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7</v>
      </c>
      <c r="C61" s="169"/>
      <c r="D61" s="169"/>
      <c r="E61" s="169">
        <f>'将来負担比率（分子）の構造'!J$46</f>
        <v>9</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1237</v>
      </c>
      <c r="C62" s="169"/>
      <c r="D62" s="169"/>
      <c r="E62" s="169">
        <f>'将来負担比率（分子）の構造'!J$45</f>
        <v>1241</v>
      </c>
      <c r="F62" s="169"/>
      <c r="G62" s="169"/>
      <c r="H62" s="169">
        <f>'将来負担比率（分子）の構造'!K$45</f>
        <v>1233</v>
      </c>
      <c r="I62" s="169"/>
      <c r="J62" s="169"/>
      <c r="K62" s="169">
        <f>'将来負担比率（分子）の構造'!L$45</f>
        <v>1249</v>
      </c>
      <c r="L62" s="169"/>
      <c r="M62" s="169"/>
      <c r="N62" s="169">
        <f>'将来負担比率（分子）の構造'!M$45</f>
        <v>1328</v>
      </c>
      <c r="O62" s="169"/>
      <c r="P62" s="169"/>
    </row>
    <row r="63" spans="1:16" x14ac:dyDescent="0.15">
      <c r="A63" s="169" t="s">
        <v>36</v>
      </c>
      <c r="B63" s="169">
        <f>'将来負担比率（分子）の構造'!I$44</f>
        <v>443</v>
      </c>
      <c r="C63" s="169"/>
      <c r="D63" s="169"/>
      <c r="E63" s="169">
        <f>'将来負担比率（分子）の構造'!J$44</f>
        <v>369</v>
      </c>
      <c r="F63" s="169"/>
      <c r="G63" s="169"/>
      <c r="H63" s="169">
        <f>'将来負担比率（分子）の構造'!K$44</f>
        <v>318</v>
      </c>
      <c r="I63" s="169"/>
      <c r="J63" s="169"/>
      <c r="K63" s="169">
        <f>'将来負担比率（分子）の構造'!L$44</f>
        <v>275</v>
      </c>
      <c r="L63" s="169"/>
      <c r="M63" s="169"/>
      <c r="N63" s="169">
        <f>'将来負担比率（分子）の構造'!M$44</f>
        <v>216</v>
      </c>
      <c r="O63" s="169"/>
      <c r="P63" s="169"/>
    </row>
    <row r="64" spans="1:16" x14ac:dyDescent="0.15">
      <c r="A64" s="169" t="s">
        <v>35</v>
      </c>
      <c r="B64" s="169">
        <f>'将来負担比率（分子）の構造'!I$43</f>
        <v>23</v>
      </c>
      <c r="C64" s="169"/>
      <c r="D64" s="169"/>
      <c r="E64" s="169" t="str">
        <f>'将来負担比率（分子）の構造'!J$43</f>
        <v>-</v>
      </c>
      <c r="F64" s="169"/>
      <c r="G64" s="169"/>
      <c r="H64" s="169">
        <f>'将来負担比率（分子）の構造'!K$43</f>
        <v>13</v>
      </c>
      <c r="I64" s="169"/>
      <c r="J64" s="169"/>
      <c r="K64" s="169">
        <f>'将来負担比率（分子）の構造'!L$43</f>
        <v>54</v>
      </c>
      <c r="L64" s="169"/>
      <c r="M64" s="169"/>
      <c r="N64" s="169">
        <f>'将来負担比率（分子）の構造'!M$43</f>
        <v>65</v>
      </c>
      <c r="O64" s="169"/>
      <c r="P64" s="169"/>
    </row>
    <row r="65" spans="1:16" x14ac:dyDescent="0.15">
      <c r="A65" s="169" t="s">
        <v>34</v>
      </c>
      <c r="B65" s="169">
        <f>'将来負担比率（分子）の構造'!I$42</f>
        <v>2</v>
      </c>
      <c r="C65" s="169"/>
      <c r="D65" s="169"/>
      <c r="E65" s="169">
        <f>'将来負担比率（分子）の構造'!J$42</f>
        <v>2</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6120</v>
      </c>
      <c r="C66" s="169"/>
      <c r="D66" s="169"/>
      <c r="E66" s="169">
        <f>'将来負担比率（分子）の構造'!J$41</f>
        <v>5871</v>
      </c>
      <c r="F66" s="169"/>
      <c r="G66" s="169"/>
      <c r="H66" s="169">
        <f>'将来負担比率（分子）の構造'!K$41</f>
        <v>5866</v>
      </c>
      <c r="I66" s="169"/>
      <c r="J66" s="169"/>
      <c r="K66" s="169">
        <f>'将来負担比率（分子）の構造'!L$41</f>
        <v>5964</v>
      </c>
      <c r="L66" s="169"/>
      <c r="M66" s="169"/>
      <c r="N66" s="169">
        <f>'将来負担比率（分子）の構造'!M$41</f>
        <v>5591</v>
      </c>
      <c r="O66" s="169"/>
      <c r="P66" s="169"/>
    </row>
    <row r="67" spans="1:16" x14ac:dyDescent="0.15">
      <c r="A67" s="169" t="s">
        <v>77</v>
      </c>
      <c r="B67" s="169" t="e">
        <f>NA()</f>
        <v>#N/A</v>
      </c>
      <c r="C67" s="169">
        <f>IF(ISNUMBER('将来負担比率（分子）の構造'!I$53), IF('将来負担比率（分子）の構造'!I$53 &lt; 0, 0, '将来負担比率（分子）の構造'!I$53), NA())</f>
        <v>957</v>
      </c>
      <c r="D67" s="169" t="e">
        <f>NA()</f>
        <v>#N/A</v>
      </c>
      <c r="E67" s="169" t="e">
        <f>NA()</f>
        <v>#N/A</v>
      </c>
      <c r="F67" s="169">
        <f>IF(ISNUMBER('将来負担比率（分子）の構造'!J$53), IF('将来負担比率（分子）の構造'!J$53 &lt; 0, 0, '将来負担比率（分子）の構造'!J$53), NA())</f>
        <v>652</v>
      </c>
      <c r="G67" s="169" t="e">
        <f>NA()</f>
        <v>#N/A</v>
      </c>
      <c r="H67" s="169" t="e">
        <f>NA()</f>
        <v>#N/A</v>
      </c>
      <c r="I67" s="169">
        <f>IF(ISNUMBER('将来負担比率（分子）の構造'!K$53), IF('将来負担比率（分子）の構造'!K$53 &lt; 0, 0, '将来負担比率（分子）の構造'!K$53), NA())</f>
        <v>259</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e">
        <f>#REF!</f>
        <v>#REF!</v>
      </c>
      <c r="C71" s="172" t="e">
        <f>#REF!</f>
        <v>#REF!</v>
      </c>
      <c r="D71" s="172" t="e">
        <f>#REF!</f>
        <v>#REF!</v>
      </c>
    </row>
    <row r="72" spans="1:16" x14ac:dyDescent="0.15">
      <c r="A72" s="172" t="s">
        <v>79</v>
      </c>
      <c r="B72" s="173" t="e">
        <f>#REF!</f>
        <v>#REF!</v>
      </c>
      <c r="C72" s="173" t="e">
        <f>#REF!</f>
        <v>#REF!</v>
      </c>
      <c r="D72" s="173" t="e">
        <f>#REF!</f>
        <v>#REF!</v>
      </c>
    </row>
    <row r="73" spans="1:16" x14ac:dyDescent="0.15">
      <c r="A73" s="172" t="s">
        <v>80</v>
      </c>
      <c r="B73" s="173" t="e">
        <f>#REF!</f>
        <v>#REF!</v>
      </c>
      <c r="C73" s="173" t="e">
        <f>#REF!</f>
        <v>#REF!</v>
      </c>
      <c r="D73" s="173" t="e">
        <f>#REF!</f>
        <v>#REF!</v>
      </c>
    </row>
    <row r="74" spans="1:16" x14ac:dyDescent="0.15">
      <c r="A74" s="172" t="s">
        <v>81</v>
      </c>
      <c r="B74" s="173" t="e">
        <f>#REF!</f>
        <v>#REF!</v>
      </c>
      <c r="C74" s="173" t="e">
        <f>#REF!</f>
        <v>#REF!</v>
      </c>
      <c r="D74" s="173" t="e">
        <f>#REF!</f>
        <v>#REF!</v>
      </c>
    </row>
  </sheetData>
  <sheetProtection algorithmName="SHA-512" hashValue="TpXCRQMnYalZ739xMUhwO8lPWmT5+W1jOOSKqA50NN9cjYbsJkCy7KSGRESXz7IH0Jd5itnsgxx/2nuDzoOMoA==" saltValue="RFnjrUteoPyfRhfiZeWf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workbookViewId="0">
      <selection activeCell="AP25" sqref="AP25:BF2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215</v>
      </c>
      <c r="DI1" s="731"/>
      <c r="DJ1" s="731"/>
      <c r="DK1" s="731"/>
      <c r="DL1" s="731"/>
      <c r="DM1" s="731"/>
      <c r="DN1" s="732"/>
      <c r="DO1" s="208"/>
      <c r="DP1" s="730" t="s">
        <v>216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219</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220</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221</v>
      </c>
      <c r="S4" s="687"/>
      <c r="T4" s="687"/>
      <c r="U4" s="687"/>
      <c r="V4" s="687"/>
      <c r="W4" s="687"/>
      <c r="X4" s="687"/>
      <c r="Y4" s="688"/>
      <c r="Z4" s="686" t="s">
        <v>222</v>
      </c>
      <c r="AA4" s="687"/>
      <c r="AB4" s="687"/>
      <c r="AC4" s="688"/>
      <c r="AD4" s="686" t="s">
        <v>223</v>
      </c>
      <c r="AE4" s="687"/>
      <c r="AF4" s="687"/>
      <c r="AG4" s="687"/>
      <c r="AH4" s="687"/>
      <c r="AI4" s="687"/>
      <c r="AJ4" s="687"/>
      <c r="AK4" s="688"/>
      <c r="AL4" s="686" t="s">
        <v>222</v>
      </c>
      <c r="AM4" s="687"/>
      <c r="AN4" s="687"/>
      <c r="AO4" s="688"/>
      <c r="AP4" s="733" t="s">
        <v>224</v>
      </c>
      <c r="AQ4" s="733"/>
      <c r="AR4" s="733"/>
      <c r="AS4" s="733"/>
      <c r="AT4" s="733"/>
      <c r="AU4" s="733"/>
      <c r="AV4" s="733"/>
      <c r="AW4" s="733"/>
      <c r="AX4" s="733"/>
      <c r="AY4" s="733"/>
      <c r="AZ4" s="733"/>
      <c r="BA4" s="733"/>
      <c r="BB4" s="733"/>
      <c r="BC4" s="733"/>
      <c r="BD4" s="733"/>
      <c r="BE4" s="733"/>
      <c r="BF4" s="733"/>
      <c r="BG4" s="733" t="s">
        <v>225</v>
      </c>
      <c r="BH4" s="733"/>
      <c r="BI4" s="733"/>
      <c r="BJ4" s="733"/>
      <c r="BK4" s="733"/>
      <c r="BL4" s="733"/>
      <c r="BM4" s="733"/>
      <c r="BN4" s="733"/>
      <c r="BO4" s="733" t="s">
        <v>222</v>
      </c>
      <c r="BP4" s="733"/>
      <c r="BQ4" s="733"/>
      <c r="BR4" s="733"/>
      <c r="BS4" s="733" t="s">
        <v>226</v>
      </c>
      <c r="BT4" s="733"/>
      <c r="BU4" s="733"/>
      <c r="BV4" s="733"/>
      <c r="BW4" s="733"/>
      <c r="BX4" s="733"/>
      <c r="BY4" s="733"/>
      <c r="BZ4" s="733"/>
      <c r="CA4" s="733"/>
      <c r="CB4" s="733"/>
      <c r="CD4" s="686" t="s">
        <v>227</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228</v>
      </c>
      <c r="C5" s="693"/>
      <c r="D5" s="693"/>
      <c r="E5" s="693"/>
      <c r="F5" s="693"/>
      <c r="G5" s="693"/>
      <c r="H5" s="693"/>
      <c r="I5" s="693"/>
      <c r="J5" s="693"/>
      <c r="K5" s="693"/>
      <c r="L5" s="693"/>
      <c r="M5" s="693"/>
      <c r="N5" s="693"/>
      <c r="O5" s="693"/>
      <c r="P5" s="693"/>
      <c r="Q5" s="694"/>
      <c r="R5" s="689">
        <v>1649836</v>
      </c>
      <c r="S5" s="690"/>
      <c r="T5" s="690"/>
      <c r="U5" s="690"/>
      <c r="V5" s="690"/>
      <c r="W5" s="690"/>
      <c r="X5" s="690"/>
      <c r="Y5" s="715"/>
      <c r="Z5" s="728">
        <v>11.4</v>
      </c>
      <c r="AA5" s="728"/>
      <c r="AB5" s="728"/>
      <c r="AC5" s="728"/>
      <c r="AD5" s="729">
        <v>1649836</v>
      </c>
      <c r="AE5" s="729"/>
      <c r="AF5" s="729"/>
      <c r="AG5" s="729"/>
      <c r="AH5" s="729"/>
      <c r="AI5" s="729"/>
      <c r="AJ5" s="729"/>
      <c r="AK5" s="729"/>
      <c r="AL5" s="716">
        <v>37.299999999999997</v>
      </c>
      <c r="AM5" s="698"/>
      <c r="AN5" s="698"/>
      <c r="AO5" s="717"/>
      <c r="AP5" s="692" t="s">
        <v>229</v>
      </c>
      <c r="AQ5" s="693"/>
      <c r="AR5" s="693"/>
      <c r="AS5" s="693"/>
      <c r="AT5" s="693"/>
      <c r="AU5" s="693"/>
      <c r="AV5" s="693"/>
      <c r="AW5" s="693"/>
      <c r="AX5" s="693"/>
      <c r="AY5" s="693"/>
      <c r="AZ5" s="693"/>
      <c r="BA5" s="693"/>
      <c r="BB5" s="693"/>
      <c r="BC5" s="693"/>
      <c r="BD5" s="693"/>
      <c r="BE5" s="693"/>
      <c r="BF5" s="694"/>
      <c r="BG5" s="634">
        <v>1649836</v>
      </c>
      <c r="BH5" s="635"/>
      <c r="BI5" s="635"/>
      <c r="BJ5" s="635"/>
      <c r="BK5" s="635"/>
      <c r="BL5" s="635"/>
      <c r="BM5" s="635"/>
      <c r="BN5" s="636"/>
      <c r="BO5" s="672">
        <v>100</v>
      </c>
      <c r="BP5" s="672"/>
      <c r="BQ5" s="672"/>
      <c r="BR5" s="672"/>
      <c r="BS5" s="673">
        <v>9639</v>
      </c>
      <c r="BT5" s="673"/>
      <c r="BU5" s="673"/>
      <c r="BV5" s="673"/>
      <c r="BW5" s="673"/>
      <c r="BX5" s="673"/>
      <c r="BY5" s="673"/>
      <c r="BZ5" s="673"/>
      <c r="CA5" s="673"/>
      <c r="CB5" s="713"/>
      <c r="CD5" s="686" t="s">
        <v>224</v>
      </c>
      <c r="CE5" s="687"/>
      <c r="CF5" s="687"/>
      <c r="CG5" s="687"/>
      <c r="CH5" s="687"/>
      <c r="CI5" s="687"/>
      <c r="CJ5" s="687"/>
      <c r="CK5" s="687"/>
      <c r="CL5" s="687"/>
      <c r="CM5" s="687"/>
      <c r="CN5" s="687"/>
      <c r="CO5" s="687"/>
      <c r="CP5" s="687"/>
      <c r="CQ5" s="688"/>
      <c r="CR5" s="686" t="s">
        <v>230</v>
      </c>
      <c r="CS5" s="687"/>
      <c r="CT5" s="687"/>
      <c r="CU5" s="687"/>
      <c r="CV5" s="687"/>
      <c r="CW5" s="687"/>
      <c r="CX5" s="687"/>
      <c r="CY5" s="688"/>
      <c r="CZ5" s="686" t="s">
        <v>222</v>
      </c>
      <c r="DA5" s="687"/>
      <c r="DB5" s="687"/>
      <c r="DC5" s="688"/>
      <c r="DD5" s="686" t="s">
        <v>231</v>
      </c>
      <c r="DE5" s="687"/>
      <c r="DF5" s="687"/>
      <c r="DG5" s="687"/>
      <c r="DH5" s="687"/>
      <c r="DI5" s="687"/>
      <c r="DJ5" s="687"/>
      <c r="DK5" s="687"/>
      <c r="DL5" s="687"/>
      <c r="DM5" s="687"/>
      <c r="DN5" s="687"/>
      <c r="DO5" s="687"/>
      <c r="DP5" s="688"/>
      <c r="DQ5" s="686" t="s">
        <v>232</v>
      </c>
      <c r="DR5" s="687"/>
      <c r="DS5" s="687"/>
      <c r="DT5" s="687"/>
      <c r="DU5" s="687"/>
      <c r="DV5" s="687"/>
      <c r="DW5" s="687"/>
      <c r="DX5" s="687"/>
      <c r="DY5" s="687"/>
      <c r="DZ5" s="687"/>
      <c r="EA5" s="687"/>
      <c r="EB5" s="687"/>
      <c r="EC5" s="688"/>
    </row>
    <row r="6" spans="2:143" ht="11.25" customHeight="1" x14ac:dyDescent="0.15">
      <c r="B6" s="631" t="s">
        <v>233</v>
      </c>
      <c r="C6" s="632"/>
      <c r="D6" s="632"/>
      <c r="E6" s="632"/>
      <c r="F6" s="632"/>
      <c r="G6" s="632"/>
      <c r="H6" s="632"/>
      <c r="I6" s="632"/>
      <c r="J6" s="632"/>
      <c r="K6" s="632"/>
      <c r="L6" s="632"/>
      <c r="M6" s="632"/>
      <c r="N6" s="632"/>
      <c r="O6" s="632"/>
      <c r="P6" s="632"/>
      <c r="Q6" s="633"/>
      <c r="R6" s="634">
        <v>86783</v>
      </c>
      <c r="S6" s="635"/>
      <c r="T6" s="635"/>
      <c r="U6" s="635"/>
      <c r="V6" s="635"/>
      <c r="W6" s="635"/>
      <c r="X6" s="635"/>
      <c r="Y6" s="636"/>
      <c r="Z6" s="672">
        <v>0.6</v>
      </c>
      <c r="AA6" s="672"/>
      <c r="AB6" s="672"/>
      <c r="AC6" s="672"/>
      <c r="AD6" s="673">
        <v>86783</v>
      </c>
      <c r="AE6" s="673"/>
      <c r="AF6" s="673"/>
      <c r="AG6" s="673"/>
      <c r="AH6" s="673"/>
      <c r="AI6" s="673"/>
      <c r="AJ6" s="673"/>
      <c r="AK6" s="673"/>
      <c r="AL6" s="637">
        <v>2</v>
      </c>
      <c r="AM6" s="638"/>
      <c r="AN6" s="638"/>
      <c r="AO6" s="674"/>
      <c r="AP6" s="631" t="s">
        <v>234</v>
      </c>
      <c r="AQ6" s="632"/>
      <c r="AR6" s="632"/>
      <c r="AS6" s="632"/>
      <c r="AT6" s="632"/>
      <c r="AU6" s="632"/>
      <c r="AV6" s="632"/>
      <c r="AW6" s="632"/>
      <c r="AX6" s="632"/>
      <c r="AY6" s="632"/>
      <c r="AZ6" s="632"/>
      <c r="BA6" s="632"/>
      <c r="BB6" s="632"/>
      <c r="BC6" s="632"/>
      <c r="BD6" s="632"/>
      <c r="BE6" s="632"/>
      <c r="BF6" s="633"/>
      <c r="BG6" s="634">
        <v>1649836</v>
      </c>
      <c r="BH6" s="635"/>
      <c r="BI6" s="635"/>
      <c r="BJ6" s="635"/>
      <c r="BK6" s="635"/>
      <c r="BL6" s="635"/>
      <c r="BM6" s="635"/>
      <c r="BN6" s="636"/>
      <c r="BO6" s="672">
        <v>100</v>
      </c>
      <c r="BP6" s="672"/>
      <c r="BQ6" s="672"/>
      <c r="BR6" s="672"/>
      <c r="BS6" s="673">
        <v>9639</v>
      </c>
      <c r="BT6" s="673"/>
      <c r="BU6" s="673"/>
      <c r="BV6" s="673"/>
      <c r="BW6" s="673"/>
      <c r="BX6" s="673"/>
      <c r="BY6" s="673"/>
      <c r="BZ6" s="673"/>
      <c r="CA6" s="673"/>
      <c r="CB6" s="713"/>
      <c r="CD6" s="692" t="s">
        <v>235</v>
      </c>
      <c r="CE6" s="693"/>
      <c r="CF6" s="693"/>
      <c r="CG6" s="693"/>
      <c r="CH6" s="693"/>
      <c r="CI6" s="693"/>
      <c r="CJ6" s="693"/>
      <c r="CK6" s="693"/>
      <c r="CL6" s="693"/>
      <c r="CM6" s="693"/>
      <c r="CN6" s="693"/>
      <c r="CO6" s="693"/>
      <c r="CP6" s="693"/>
      <c r="CQ6" s="694"/>
      <c r="CR6" s="634">
        <v>103852</v>
      </c>
      <c r="CS6" s="635"/>
      <c r="CT6" s="635"/>
      <c r="CU6" s="635"/>
      <c r="CV6" s="635"/>
      <c r="CW6" s="635"/>
      <c r="CX6" s="635"/>
      <c r="CY6" s="636"/>
      <c r="CZ6" s="716">
        <v>0.7</v>
      </c>
      <c r="DA6" s="698"/>
      <c r="DB6" s="698"/>
      <c r="DC6" s="718"/>
      <c r="DD6" s="640" t="s">
        <v>187</v>
      </c>
      <c r="DE6" s="635"/>
      <c r="DF6" s="635"/>
      <c r="DG6" s="635"/>
      <c r="DH6" s="635"/>
      <c r="DI6" s="635"/>
      <c r="DJ6" s="635"/>
      <c r="DK6" s="635"/>
      <c r="DL6" s="635"/>
      <c r="DM6" s="635"/>
      <c r="DN6" s="635"/>
      <c r="DO6" s="635"/>
      <c r="DP6" s="636"/>
      <c r="DQ6" s="640">
        <v>103852</v>
      </c>
      <c r="DR6" s="635"/>
      <c r="DS6" s="635"/>
      <c r="DT6" s="635"/>
      <c r="DU6" s="635"/>
      <c r="DV6" s="635"/>
      <c r="DW6" s="635"/>
      <c r="DX6" s="635"/>
      <c r="DY6" s="635"/>
      <c r="DZ6" s="635"/>
      <c r="EA6" s="635"/>
      <c r="EB6" s="635"/>
      <c r="EC6" s="671"/>
    </row>
    <row r="7" spans="2:143" ht="11.25" customHeight="1" x14ac:dyDescent="0.15">
      <c r="B7" s="631" t="s">
        <v>236</v>
      </c>
      <c r="C7" s="632"/>
      <c r="D7" s="632"/>
      <c r="E7" s="632"/>
      <c r="F7" s="632"/>
      <c r="G7" s="632"/>
      <c r="H7" s="632"/>
      <c r="I7" s="632"/>
      <c r="J7" s="632"/>
      <c r="K7" s="632"/>
      <c r="L7" s="632"/>
      <c r="M7" s="632"/>
      <c r="N7" s="632"/>
      <c r="O7" s="632"/>
      <c r="P7" s="632"/>
      <c r="Q7" s="633"/>
      <c r="R7" s="634">
        <v>348</v>
      </c>
      <c r="S7" s="635"/>
      <c r="T7" s="635"/>
      <c r="U7" s="635"/>
      <c r="V7" s="635"/>
      <c r="W7" s="635"/>
      <c r="X7" s="635"/>
      <c r="Y7" s="636"/>
      <c r="Z7" s="672">
        <v>0</v>
      </c>
      <c r="AA7" s="672"/>
      <c r="AB7" s="672"/>
      <c r="AC7" s="672"/>
      <c r="AD7" s="673">
        <v>348</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703032</v>
      </c>
      <c r="BH7" s="635"/>
      <c r="BI7" s="635"/>
      <c r="BJ7" s="635"/>
      <c r="BK7" s="635"/>
      <c r="BL7" s="635"/>
      <c r="BM7" s="635"/>
      <c r="BN7" s="636"/>
      <c r="BO7" s="672">
        <v>42.6</v>
      </c>
      <c r="BP7" s="672"/>
      <c r="BQ7" s="672"/>
      <c r="BR7" s="672"/>
      <c r="BS7" s="673">
        <v>9639</v>
      </c>
      <c r="BT7" s="673"/>
      <c r="BU7" s="673"/>
      <c r="BV7" s="673"/>
      <c r="BW7" s="673"/>
      <c r="BX7" s="673"/>
      <c r="BY7" s="673"/>
      <c r="BZ7" s="673"/>
      <c r="CA7" s="673"/>
      <c r="CB7" s="713"/>
      <c r="CD7" s="631" t="s">
        <v>238</v>
      </c>
      <c r="CE7" s="632"/>
      <c r="CF7" s="632"/>
      <c r="CG7" s="632"/>
      <c r="CH7" s="632"/>
      <c r="CI7" s="632"/>
      <c r="CJ7" s="632"/>
      <c r="CK7" s="632"/>
      <c r="CL7" s="632"/>
      <c r="CM7" s="632"/>
      <c r="CN7" s="632"/>
      <c r="CO7" s="632"/>
      <c r="CP7" s="632"/>
      <c r="CQ7" s="633"/>
      <c r="CR7" s="634">
        <v>3242296</v>
      </c>
      <c r="CS7" s="635"/>
      <c r="CT7" s="635"/>
      <c r="CU7" s="635"/>
      <c r="CV7" s="635"/>
      <c r="CW7" s="635"/>
      <c r="CX7" s="635"/>
      <c r="CY7" s="636"/>
      <c r="CZ7" s="672">
        <v>23.3</v>
      </c>
      <c r="DA7" s="672"/>
      <c r="DB7" s="672"/>
      <c r="DC7" s="672"/>
      <c r="DD7" s="640">
        <v>56556</v>
      </c>
      <c r="DE7" s="635"/>
      <c r="DF7" s="635"/>
      <c r="DG7" s="635"/>
      <c r="DH7" s="635"/>
      <c r="DI7" s="635"/>
      <c r="DJ7" s="635"/>
      <c r="DK7" s="635"/>
      <c r="DL7" s="635"/>
      <c r="DM7" s="635"/>
      <c r="DN7" s="635"/>
      <c r="DO7" s="635"/>
      <c r="DP7" s="636"/>
      <c r="DQ7" s="640">
        <v>1098777</v>
      </c>
      <c r="DR7" s="635"/>
      <c r="DS7" s="635"/>
      <c r="DT7" s="635"/>
      <c r="DU7" s="635"/>
      <c r="DV7" s="635"/>
      <c r="DW7" s="635"/>
      <c r="DX7" s="635"/>
      <c r="DY7" s="635"/>
      <c r="DZ7" s="635"/>
      <c r="EA7" s="635"/>
      <c r="EB7" s="635"/>
      <c r="EC7" s="671"/>
    </row>
    <row r="8" spans="2:143" ht="11.25" customHeight="1" x14ac:dyDescent="0.15">
      <c r="B8" s="631" t="s">
        <v>239</v>
      </c>
      <c r="C8" s="632"/>
      <c r="D8" s="632"/>
      <c r="E8" s="632"/>
      <c r="F8" s="632"/>
      <c r="G8" s="632"/>
      <c r="H8" s="632"/>
      <c r="I8" s="632"/>
      <c r="J8" s="632"/>
      <c r="K8" s="632"/>
      <c r="L8" s="632"/>
      <c r="M8" s="632"/>
      <c r="N8" s="632"/>
      <c r="O8" s="632"/>
      <c r="P8" s="632"/>
      <c r="Q8" s="633"/>
      <c r="R8" s="634">
        <v>4545</v>
      </c>
      <c r="S8" s="635"/>
      <c r="T8" s="635"/>
      <c r="U8" s="635"/>
      <c r="V8" s="635"/>
      <c r="W8" s="635"/>
      <c r="X8" s="635"/>
      <c r="Y8" s="636"/>
      <c r="Z8" s="672">
        <v>0</v>
      </c>
      <c r="AA8" s="672"/>
      <c r="AB8" s="672"/>
      <c r="AC8" s="672"/>
      <c r="AD8" s="673">
        <v>4545</v>
      </c>
      <c r="AE8" s="673"/>
      <c r="AF8" s="673"/>
      <c r="AG8" s="673"/>
      <c r="AH8" s="673"/>
      <c r="AI8" s="673"/>
      <c r="AJ8" s="673"/>
      <c r="AK8" s="673"/>
      <c r="AL8" s="637">
        <v>0.1</v>
      </c>
      <c r="AM8" s="638"/>
      <c r="AN8" s="638"/>
      <c r="AO8" s="674"/>
      <c r="AP8" s="631" t="s">
        <v>240</v>
      </c>
      <c r="AQ8" s="632"/>
      <c r="AR8" s="632"/>
      <c r="AS8" s="632"/>
      <c r="AT8" s="632"/>
      <c r="AU8" s="632"/>
      <c r="AV8" s="632"/>
      <c r="AW8" s="632"/>
      <c r="AX8" s="632"/>
      <c r="AY8" s="632"/>
      <c r="AZ8" s="632"/>
      <c r="BA8" s="632"/>
      <c r="BB8" s="632"/>
      <c r="BC8" s="632"/>
      <c r="BD8" s="632"/>
      <c r="BE8" s="632"/>
      <c r="BF8" s="633"/>
      <c r="BG8" s="634">
        <v>29298</v>
      </c>
      <c r="BH8" s="635"/>
      <c r="BI8" s="635"/>
      <c r="BJ8" s="635"/>
      <c r="BK8" s="635"/>
      <c r="BL8" s="635"/>
      <c r="BM8" s="635"/>
      <c r="BN8" s="636"/>
      <c r="BO8" s="672">
        <v>1.8</v>
      </c>
      <c r="BP8" s="672"/>
      <c r="BQ8" s="672"/>
      <c r="BR8" s="672"/>
      <c r="BS8" s="673" t="s">
        <v>187</v>
      </c>
      <c r="BT8" s="673"/>
      <c r="BU8" s="673"/>
      <c r="BV8" s="673"/>
      <c r="BW8" s="673"/>
      <c r="BX8" s="673"/>
      <c r="BY8" s="673"/>
      <c r="BZ8" s="673"/>
      <c r="CA8" s="673"/>
      <c r="CB8" s="713"/>
      <c r="CD8" s="631" t="s">
        <v>241</v>
      </c>
      <c r="CE8" s="632"/>
      <c r="CF8" s="632"/>
      <c r="CG8" s="632"/>
      <c r="CH8" s="632"/>
      <c r="CI8" s="632"/>
      <c r="CJ8" s="632"/>
      <c r="CK8" s="632"/>
      <c r="CL8" s="632"/>
      <c r="CM8" s="632"/>
      <c r="CN8" s="632"/>
      <c r="CO8" s="632"/>
      <c r="CP8" s="632"/>
      <c r="CQ8" s="633"/>
      <c r="CR8" s="634">
        <v>3165514</v>
      </c>
      <c r="CS8" s="635"/>
      <c r="CT8" s="635"/>
      <c r="CU8" s="635"/>
      <c r="CV8" s="635"/>
      <c r="CW8" s="635"/>
      <c r="CX8" s="635"/>
      <c r="CY8" s="636"/>
      <c r="CZ8" s="672">
        <v>22.8</v>
      </c>
      <c r="DA8" s="672"/>
      <c r="DB8" s="672"/>
      <c r="DC8" s="672"/>
      <c r="DD8" s="640">
        <v>1573</v>
      </c>
      <c r="DE8" s="635"/>
      <c r="DF8" s="635"/>
      <c r="DG8" s="635"/>
      <c r="DH8" s="635"/>
      <c r="DI8" s="635"/>
      <c r="DJ8" s="635"/>
      <c r="DK8" s="635"/>
      <c r="DL8" s="635"/>
      <c r="DM8" s="635"/>
      <c r="DN8" s="635"/>
      <c r="DO8" s="635"/>
      <c r="DP8" s="636"/>
      <c r="DQ8" s="640">
        <v>1275349</v>
      </c>
      <c r="DR8" s="635"/>
      <c r="DS8" s="635"/>
      <c r="DT8" s="635"/>
      <c r="DU8" s="635"/>
      <c r="DV8" s="635"/>
      <c r="DW8" s="635"/>
      <c r="DX8" s="635"/>
      <c r="DY8" s="635"/>
      <c r="DZ8" s="635"/>
      <c r="EA8" s="635"/>
      <c r="EB8" s="635"/>
      <c r="EC8" s="671"/>
    </row>
    <row r="9" spans="2:143" ht="11.25" customHeight="1" x14ac:dyDescent="0.15">
      <c r="B9" s="631" t="s">
        <v>242</v>
      </c>
      <c r="C9" s="632"/>
      <c r="D9" s="632"/>
      <c r="E9" s="632"/>
      <c r="F9" s="632"/>
      <c r="G9" s="632"/>
      <c r="H9" s="632"/>
      <c r="I9" s="632"/>
      <c r="J9" s="632"/>
      <c r="K9" s="632"/>
      <c r="L9" s="632"/>
      <c r="M9" s="632"/>
      <c r="N9" s="632"/>
      <c r="O9" s="632"/>
      <c r="P9" s="632"/>
      <c r="Q9" s="633"/>
      <c r="R9" s="634">
        <v>3679</v>
      </c>
      <c r="S9" s="635"/>
      <c r="T9" s="635"/>
      <c r="U9" s="635"/>
      <c r="V9" s="635"/>
      <c r="W9" s="635"/>
      <c r="X9" s="635"/>
      <c r="Y9" s="636"/>
      <c r="Z9" s="672">
        <v>0</v>
      </c>
      <c r="AA9" s="672"/>
      <c r="AB9" s="672"/>
      <c r="AC9" s="672"/>
      <c r="AD9" s="673">
        <v>3679</v>
      </c>
      <c r="AE9" s="673"/>
      <c r="AF9" s="673"/>
      <c r="AG9" s="673"/>
      <c r="AH9" s="673"/>
      <c r="AI9" s="673"/>
      <c r="AJ9" s="673"/>
      <c r="AK9" s="673"/>
      <c r="AL9" s="637">
        <v>0.1</v>
      </c>
      <c r="AM9" s="638"/>
      <c r="AN9" s="638"/>
      <c r="AO9" s="674"/>
      <c r="AP9" s="631" t="s">
        <v>243</v>
      </c>
      <c r="AQ9" s="632"/>
      <c r="AR9" s="632"/>
      <c r="AS9" s="632"/>
      <c r="AT9" s="632"/>
      <c r="AU9" s="632"/>
      <c r="AV9" s="632"/>
      <c r="AW9" s="632"/>
      <c r="AX9" s="632"/>
      <c r="AY9" s="632"/>
      <c r="AZ9" s="632"/>
      <c r="BA9" s="632"/>
      <c r="BB9" s="632"/>
      <c r="BC9" s="632"/>
      <c r="BD9" s="632"/>
      <c r="BE9" s="632"/>
      <c r="BF9" s="633"/>
      <c r="BG9" s="634">
        <v>604112</v>
      </c>
      <c r="BH9" s="635"/>
      <c r="BI9" s="635"/>
      <c r="BJ9" s="635"/>
      <c r="BK9" s="635"/>
      <c r="BL9" s="635"/>
      <c r="BM9" s="635"/>
      <c r="BN9" s="636"/>
      <c r="BO9" s="672">
        <v>36.6</v>
      </c>
      <c r="BP9" s="672"/>
      <c r="BQ9" s="672"/>
      <c r="BR9" s="672"/>
      <c r="BS9" s="673" t="s">
        <v>177</v>
      </c>
      <c r="BT9" s="673"/>
      <c r="BU9" s="673"/>
      <c r="BV9" s="673"/>
      <c r="BW9" s="673"/>
      <c r="BX9" s="673"/>
      <c r="BY9" s="673"/>
      <c r="BZ9" s="673"/>
      <c r="CA9" s="673"/>
      <c r="CB9" s="713"/>
      <c r="CD9" s="631" t="s">
        <v>244</v>
      </c>
      <c r="CE9" s="632"/>
      <c r="CF9" s="632"/>
      <c r="CG9" s="632"/>
      <c r="CH9" s="632"/>
      <c r="CI9" s="632"/>
      <c r="CJ9" s="632"/>
      <c r="CK9" s="632"/>
      <c r="CL9" s="632"/>
      <c r="CM9" s="632"/>
      <c r="CN9" s="632"/>
      <c r="CO9" s="632"/>
      <c r="CP9" s="632"/>
      <c r="CQ9" s="633"/>
      <c r="CR9" s="634">
        <v>853946</v>
      </c>
      <c r="CS9" s="635"/>
      <c r="CT9" s="635"/>
      <c r="CU9" s="635"/>
      <c r="CV9" s="635"/>
      <c r="CW9" s="635"/>
      <c r="CX9" s="635"/>
      <c r="CY9" s="636"/>
      <c r="CZ9" s="672">
        <v>6.1</v>
      </c>
      <c r="DA9" s="672"/>
      <c r="DB9" s="672"/>
      <c r="DC9" s="672"/>
      <c r="DD9" s="640">
        <v>73411</v>
      </c>
      <c r="DE9" s="635"/>
      <c r="DF9" s="635"/>
      <c r="DG9" s="635"/>
      <c r="DH9" s="635"/>
      <c r="DI9" s="635"/>
      <c r="DJ9" s="635"/>
      <c r="DK9" s="635"/>
      <c r="DL9" s="635"/>
      <c r="DM9" s="635"/>
      <c r="DN9" s="635"/>
      <c r="DO9" s="635"/>
      <c r="DP9" s="636"/>
      <c r="DQ9" s="640">
        <v>548570</v>
      </c>
      <c r="DR9" s="635"/>
      <c r="DS9" s="635"/>
      <c r="DT9" s="635"/>
      <c r="DU9" s="635"/>
      <c r="DV9" s="635"/>
      <c r="DW9" s="635"/>
      <c r="DX9" s="635"/>
      <c r="DY9" s="635"/>
      <c r="DZ9" s="635"/>
      <c r="EA9" s="635"/>
      <c r="EB9" s="635"/>
      <c r="EC9" s="671"/>
    </row>
    <row r="10" spans="2:143" ht="11.25" customHeight="1" x14ac:dyDescent="0.15">
      <c r="B10" s="631" t="s">
        <v>245</v>
      </c>
      <c r="C10" s="632"/>
      <c r="D10" s="632"/>
      <c r="E10" s="632"/>
      <c r="F10" s="632"/>
      <c r="G10" s="632"/>
      <c r="H10" s="632"/>
      <c r="I10" s="632"/>
      <c r="J10" s="632"/>
      <c r="K10" s="632"/>
      <c r="L10" s="632"/>
      <c r="M10" s="632"/>
      <c r="N10" s="632"/>
      <c r="O10" s="632"/>
      <c r="P10" s="632"/>
      <c r="Q10" s="633"/>
      <c r="R10" s="634" t="s">
        <v>187</v>
      </c>
      <c r="S10" s="635"/>
      <c r="T10" s="635"/>
      <c r="U10" s="635"/>
      <c r="V10" s="635"/>
      <c r="W10" s="635"/>
      <c r="X10" s="635"/>
      <c r="Y10" s="636"/>
      <c r="Z10" s="672" t="s">
        <v>187</v>
      </c>
      <c r="AA10" s="672"/>
      <c r="AB10" s="672"/>
      <c r="AC10" s="672"/>
      <c r="AD10" s="673" t="s">
        <v>246</v>
      </c>
      <c r="AE10" s="673"/>
      <c r="AF10" s="673"/>
      <c r="AG10" s="673"/>
      <c r="AH10" s="673"/>
      <c r="AI10" s="673"/>
      <c r="AJ10" s="673"/>
      <c r="AK10" s="673"/>
      <c r="AL10" s="637" t="s">
        <v>246</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35619</v>
      </c>
      <c r="BH10" s="635"/>
      <c r="BI10" s="635"/>
      <c r="BJ10" s="635"/>
      <c r="BK10" s="635"/>
      <c r="BL10" s="635"/>
      <c r="BM10" s="635"/>
      <c r="BN10" s="636"/>
      <c r="BO10" s="672">
        <v>2.2000000000000002</v>
      </c>
      <c r="BP10" s="672"/>
      <c r="BQ10" s="672"/>
      <c r="BR10" s="672"/>
      <c r="BS10" s="673" t="s">
        <v>187</v>
      </c>
      <c r="BT10" s="673"/>
      <c r="BU10" s="673"/>
      <c r="BV10" s="673"/>
      <c r="BW10" s="673"/>
      <c r="BX10" s="673"/>
      <c r="BY10" s="673"/>
      <c r="BZ10" s="673"/>
      <c r="CA10" s="673"/>
      <c r="CB10" s="713"/>
      <c r="CD10" s="631" t="s">
        <v>248</v>
      </c>
      <c r="CE10" s="632"/>
      <c r="CF10" s="632"/>
      <c r="CG10" s="632"/>
      <c r="CH10" s="632"/>
      <c r="CI10" s="632"/>
      <c r="CJ10" s="632"/>
      <c r="CK10" s="632"/>
      <c r="CL10" s="632"/>
      <c r="CM10" s="632"/>
      <c r="CN10" s="632"/>
      <c r="CO10" s="632"/>
      <c r="CP10" s="632"/>
      <c r="CQ10" s="633"/>
      <c r="CR10" s="634" t="s">
        <v>246</v>
      </c>
      <c r="CS10" s="635"/>
      <c r="CT10" s="635"/>
      <c r="CU10" s="635"/>
      <c r="CV10" s="635"/>
      <c r="CW10" s="635"/>
      <c r="CX10" s="635"/>
      <c r="CY10" s="636"/>
      <c r="CZ10" s="672" t="s">
        <v>177</v>
      </c>
      <c r="DA10" s="672"/>
      <c r="DB10" s="672"/>
      <c r="DC10" s="672"/>
      <c r="DD10" s="640" t="s">
        <v>187</v>
      </c>
      <c r="DE10" s="635"/>
      <c r="DF10" s="635"/>
      <c r="DG10" s="635"/>
      <c r="DH10" s="635"/>
      <c r="DI10" s="635"/>
      <c r="DJ10" s="635"/>
      <c r="DK10" s="635"/>
      <c r="DL10" s="635"/>
      <c r="DM10" s="635"/>
      <c r="DN10" s="635"/>
      <c r="DO10" s="635"/>
      <c r="DP10" s="636"/>
      <c r="DQ10" s="640" t="s">
        <v>246</v>
      </c>
      <c r="DR10" s="635"/>
      <c r="DS10" s="635"/>
      <c r="DT10" s="635"/>
      <c r="DU10" s="635"/>
      <c r="DV10" s="635"/>
      <c r="DW10" s="635"/>
      <c r="DX10" s="635"/>
      <c r="DY10" s="635"/>
      <c r="DZ10" s="635"/>
      <c r="EA10" s="635"/>
      <c r="EB10" s="635"/>
      <c r="EC10" s="671"/>
    </row>
    <row r="11" spans="2:143" ht="11.25" customHeight="1" x14ac:dyDescent="0.15">
      <c r="B11" s="631" t="s">
        <v>249</v>
      </c>
      <c r="C11" s="632"/>
      <c r="D11" s="632"/>
      <c r="E11" s="632"/>
      <c r="F11" s="632"/>
      <c r="G11" s="632"/>
      <c r="H11" s="632"/>
      <c r="I11" s="632"/>
      <c r="J11" s="632"/>
      <c r="K11" s="632"/>
      <c r="L11" s="632"/>
      <c r="M11" s="632"/>
      <c r="N11" s="632"/>
      <c r="O11" s="632"/>
      <c r="P11" s="632"/>
      <c r="Q11" s="633"/>
      <c r="R11" s="634">
        <v>416739</v>
      </c>
      <c r="S11" s="635"/>
      <c r="T11" s="635"/>
      <c r="U11" s="635"/>
      <c r="V11" s="635"/>
      <c r="W11" s="635"/>
      <c r="X11" s="635"/>
      <c r="Y11" s="636"/>
      <c r="Z11" s="637">
        <v>2.9</v>
      </c>
      <c r="AA11" s="638"/>
      <c r="AB11" s="638"/>
      <c r="AC11" s="639"/>
      <c r="AD11" s="640">
        <v>416739</v>
      </c>
      <c r="AE11" s="635"/>
      <c r="AF11" s="635"/>
      <c r="AG11" s="635"/>
      <c r="AH11" s="635"/>
      <c r="AI11" s="635"/>
      <c r="AJ11" s="635"/>
      <c r="AK11" s="636"/>
      <c r="AL11" s="637">
        <v>9.4</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34003</v>
      </c>
      <c r="BH11" s="635"/>
      <c r="BI11" s="635"/>
      <c r="BJ11" s="635"/>
      <c r="BK11" s="635"/>
      <c r="BL11" s="635"/>
      <c r="BM11" s="635"/>
      <c r="BN11" s="636"/>
      <c r="BO11" s="672">
        <v>2.1</v>
      </c>
      <c r="BP11" s="672"/>
      <c r="BQ11" s="672"/>
      <c r="BR11" s="672"/>
      <c r="BS11" s="673">
        <v>9639</v>
      </c>
      <c r="BT11" s="673"/>
      <c r="BU11" s="673"/>
      <c r="BV11" s="673"/>
      <c r="BW11" s="673"/>
      <c r="BX11" s="673"/>
      <c r="BY11" s="673"/>
      <c r="BZ11" s="673"/>
      <c r="CA11" s="673"/>
      <c r="CB11" s="713"/>
      <c r="CD11" s="631" t="s">
        <v>251</v>
      </c>
      <c r="CE11" s="632"/>
      <c r="CF11" s="632"/>
      <c r="CG11" s="632"/>
      <c r="CH11" s="632"/>
      <c r="CI11" s="632"/>
      <c r="CJ11" s="632"/>
      <c r="CK11" s="632"/>
      <c r="CL11" s="632"/>
      <c r="CM11" s="632"/>
      <c r="CN11" s="632"/>
      <c r="CO11" s="632"/>
      <c r="CP11" s="632"/>
      <c r="CQ11" s="633"/>
      <c r="CR11" s="634">
        <v>1024130</v>
      </c>
      <c r="CS11" s="635"/>
      <c r="CT11" s="635"/>
      <c r="CU11" s="635"/>
      <c r="CV11" s="635"/>
      <c r="CW11" s="635"/>
      <c r="CX11" s="635"/>
      <c r="CY11" s="636"/>
      <c r="CZ11" s="672">
        <v>7.4</v>
      </c>
      <c r="DA11" s="672"/>
      <c r="DB11" s="672"/>
      <c r="DC11" s="672"/>
      <c r="DD11" s="640">
        <v>475652</v>
      </c>
      <c r="DE11" s="635"/>
      <c r="DF11" s="635"/>
      <c r="DG11" s="635"/>
      <c r="DH11" s="635"/>
      <c r="DI11" s="635"/>
      <c r="DJ11" s="635"/>
      <c r="DK11" s="635"/>
      <c r="DL11" s="635"/>
      <c r="DM11" s="635"/>
      <c r="DN11" s="635"/>
      <c r="DO11" s="635"/>
      <c r="DP11" s="636"/>
      <c r="DQ11" s="640">
        <v>371153</v>
      </c>
      <c r="DR11" s="635"/>
      <c r="DS11" s="635"/>
      <c r="DT11" s="635"/>
      <c r="DU11" s="635"/>
      <c r="DV11" s="635"/>
      <c r="DW11" s="635"/>
      <c r="DX11" s="635"/>
      <c r="DY11" s="635"/>
      <c r="DZ11" s="635"/>
      <c r="EA11" s="635"/>
      <c r="EB11" s="635"/>
      <c r="EC11" s="671"/>
    </row>
    <row r="12" spans="2:143" ht="11.25" customHeight="1" x14ac:dyDescent="0.15">
      <c r="B12" s="631" t="s">
        <v>252</v>
      </c>
      <c r="C12" s="632"/>
      <c r="D12" s="632"/>
      <c r="E12" s="632"/>
      <c r="F12" s="632"/>
      <c r="G12" s="632"/>
      <c r="H12" s="632"/>
      <c r="I12" s="632"/>
      <c r="J12" s="632"/>
      <c r="K12" s="632"/>
      <c r="L12" s="632"/>
      <c r="M12" s="632"/>
      <c r="N12" s="632"/>
      <c r="O12" s="632"/>
      <c r="P12" s="632"/>
      <c r="Q12" s="633"/>
      <c r="R12" s="634">
        <v>11206</v>
      </c>
      <c r="S12" s="635"/>
      <c r="T12" s="635"/>
      <c r="U12" s="635"/>
      <c r="V12" s="635"/>
      <c r="W12" s="635"/>
      <c r="X12" s="635"/>
      <c r="Y12" s="636"/>
      <c r="Z12" s="672">
        <v>0.1</v>
      </c>
      <c r="AA12" s="672"/>
      <c r="AB12" s="672"/>
      <c r="AC12" s="672"/>
      <c r="AD12" s="673">
        <v>11206</v>
      </c>
      <c r="AE12" s="673"/>
      <c r="AF12" s="673"/>
      <c r="AG12" s="673"/>
      <c r="AH12" s="673"/>
      <c r="AI12" s="673"/>
      <c r="AJ12" s="673"/>
      <c r="AK12" s="673"/>
      <c r="AL12" s="637">
        <v>0.3</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761257</v>
      </c>
      <c r="BH12" s="635"/>
      <c r="BI12" s="635"/>
      <c r="BJ12" s="635"/>
      <c r="BK12" s="635"/>
      <c r="BL12" s="635"/>
      <c r="BM12" s="635"/>
      <c r="BN12" s="636"/>
      <c r="BO12" s="672">
        <v>46.1</v>
      </c>
      <c r="BP12" s="672"/>
      <c r="BQ12" s="672"/>
      <c r="BR12" s="672"/>
      <c r="BS12" s="673" t="s">
        <v>187</v>
      </c>
      <c r="BT12" s="673"/>
      <c r="BU12" s="673"/>
      <c r="BV12" s="673"/>
      <c r="BW12" s="673"/>
      <c r="BX12" s="673"/>
      <c r="BY12" s="673"/>
      <c r="BZ12" s="673"/>
      <c r="CA12" s="673"/>
      <c r="CB12" s="713"/>
      <c r="CD12" s="631" t="s">
        <v>254</v>
      </c>
      <c r="CE12" s="632"/>
      <c r="CF12" s="632"/>
      <c r="CG12" s="632"/>
      <c r="CH12" s="632"/>
      <c r="CI12" s="632"/>
      <c r="CJ12" s="632"/>
      <c r="CK12" s="632"/>
      <c r="CL12" s="632"/>
      <c r="CM12" s="632"/>
      <c r="CN12" s="632"/>
      <c r="CO12" s="632"/>
      <c r="CP12" s="632"/>
      <c r="CQ12" s="633"/>
      <c r="CR12" s="634">
        <v>1437066</v>
      </c>
      <c r="CS12" s="635"/>
      <c r="CT12" s="635"/>
      <c r="CU12" s="635"/>
      <c r="CV12" s="635"/>
      <c r="CW12" s="635"/>
      <c r="CX12" s="635"/>
      <c r="CY12" s="636"/>
      <c r="CZ12" s="672">
        <v>10.3</v>
      </c>
      <c r="DA12" s="672"/>
      <c r="DB12" s="672"/>
      <c r="DC12" s="672"/>
      <c r="DD12" s="640">
        <v>4015</v>
      </c>
      <c r="DE12" s="635"/>
      <c r="DF12" s="635"/>
      <c r="DG12" s="635"/>
      <c r="DH12" s="635"/>
      <c r="DI12" s="635"/>
      <c r="DJ12" s="635"/>
      <c r="DK12" s="635"/>
      <c r="DL12" s="635"/>
      <c r="DM12" s="635"/>
      <c r="DN12" s="635"/>
      <c r="DO12" s="635"/>
      <c r="DP12" s="636"/>
      <c r="DQ12" s="640">
        <v>122562</v>
      </c>
      <c r="DR12" s="635"/>
      <c r="DS12" s="635"/>
      <c r="DT12" s="635"/>
      <c r="DU12" s="635"/>
      <c r="DV12" s="635"/>
      <c r="DW12" s="635"/>
      <c r="DX12" s="635"/>
      <c r="DY12" s="635"/>
      <c r="DZ12" s="635"/>
      <c r="EA12" s="635"/>
      <c r="EB12" s="635"/>
      <c r="EC12" s="671"/>
    </row>
    <row r="13" spans="2:143" ht="11.25" customHeight="1" x14ac:dyDescent="0.15">
      <c r="B13" s="631" t="s">
        <v>255</v>
      </c>
      <c r="C13" s="632"/>
      <c r="D13" s="632"/>
      <c r="E13" s="632"/>
      <c r="F13" s="632"/>
      <c r="G13" s="632"/>
      <c r="H13" s="632"/>
      <c r="I13" s="632"/>
      <c r="J13" s="632"/>
      <c r="K13" s="632"/>
      <c r="L13" s="632"/>
      <c r="M13" s="632"/>
      <c r="N13" s="632"/>
      <c r="O13" s="632"/>
      <c r="P13" s="632"/>
      <c r="Q13" s="633"/>
      <c r="R13" s="634" t="s">
        <v>246</v>
      </c>
      <c r="S13" s="635"/>
      <c r="T13" s="635"/>
      <c r="U13" s="635"/>
      <c r="V13" s="635"/>
      <c r="W13" s="635"/>
      <c r="X13" s="635"/>
      <c r="Y13" s="636"/>
      <c r="Z13" s="672" t="s">
        <v>187</v>
      </c>
      <c r="AA13" s="672"/>
      <c r="AB13" s="672"/>
      <c r="AC13" s="672"/>
      <c r="AD13" s="673" t="s">
        <v>177</v>
      </c>
      <c r="AE13" s="673"/>
      <c r="AF13" s="673"/>
      <c r="AG13" s="673"/>
      <c r="AH13" s="673"/>
      <c r="AI13" s="673"/>
      <c r="AJ13" s="673"/>
      <c r="AK13" s="673"/>
      <c r="AL13" s="637" t="s">
        <v>187</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754511</v>
      </c>
      <c r="BH13" s="635"/>
      <c r="BI13" s="635"/>
      <c r="BJ13" s="635"/>
      <c r="BK13" s="635"/>
      <c r="BL13" s="635"/>
      <c r="BM13" s="635"/>
      <c r="BN13" s="636"/>
      <c r="BO13" s="672">
        <v>45.7</v>
      </c>
      <c r="BP13" s="672"/>
      <c r="BQ13" s="672"/>
      <c r="BR13" s="672"/>
      <c r="BS13" s="673" t="s">
        <v>246</v>
      </c>
      <c r="BT13" s="673"/>
      <c r="BU13" s="673"/>
      <c r="BV13" s="673"/>
      <c r="BW13" s="673"/>
      <c r="BX13" s="673"/>
      <c r="BY13" s="673"/>
      <c r="BZ13" s="673"/>
      <c r="CA13" s="673"/>
      <c r="CB13" s="713"/>
      <c r="CD13" s="631" t="s">
        <v>257</v>
      </c>
      <c r="CE13" s="632"/>
      <c r="CF13" s="632"/>
      <c r="CG13" s="632"/>
      <c r="CH13" s="632"/>
      <c r="CI13" s="632"/>
      <c r="CJ13" s="632"/>
      <c r="CK13" s="632"/>
      <c r="CL13" s="632"/>
      <c r="CM13" s="632"/>
      <c r="CN13" s="632"/>
      <c r="CO13" s="632"/>
      <c r="CP13" s="632"/>
      <c r="CQ13" s="633"/>
      <c r="CR13" s="634">
        <v>750606</v>
      </c>
      <c r="CS13" s="635"/>
      <c r="CT13" s="635"/>
      <c r="CU13" s="635"/>
      <c r="CV13" s="635"/>
      <c r="CW13" s="635"/>
      <c r="CX13" s="635"/>
      <c r="CY13" s="636"/>
      <c r="CZ13" s="672">
        <v>5.4</v>
      </c>
      <c r="DA13" s="672"/>
      <c r="DB13" s="672"/>
      <c r="DC13" s="672"/>
      <c r="DD13" s="640">
        <v>529681</v>
      </c>
      <c r="DE13" s="635"/>
      <c r="DF13" s="635"/>
      <c r="DG13" s="635"/>
      <c r="DH13" s="635"/>
      <c r="DI13" s="635"/>
      <c r="DJ13" s="635"/>
      <c r="DK13" s="635"/>
      <c r="DL13" s="635"/>
      <c r="DM13" s="635"/>
      <c r="DN13" s="635"/>
      <c r="DO13" s="635"/>
      <c r="DP13" s="636"/>
      <c r="DQ13" s="640">
        <v>469256</v>
      </c>
      <c r="DR13" s="635"/>
      <c r="DS13" s="635"/>
      <c r="DT13" s="635"/>
      <c r="DU13" s="635"/>
      <c r="DV13" s="635"/>
      <c r="DW13" s="635"/>
      <c r="DX13" s="635"/>
      <c r="DY13" s="635"/>
      <c r="DZ13" s="635"/>
      <c r="EA13" s="635"/>
      <c r="EB13" s="635"/>
      <c r="EC13" s="671"/>
    </row>
    <row r="14" spans="2:143" ht="11.25" customHeight="1" x14ac:dyDescent="0.15">
      <c r="B14" s="631" t="s">
        <v>258</v>
      </c>
      <c r="C14" s="632"/>
      <c r="D14" s="632"/>
      <c r="E14" s="632"/>
      <c r="F14" s="632"/>
      <c r="G14" s="632"/>
      <c r="H14" s="632"/>
      <c r="I14" s="632"/>
      <c r="J14" s="632"/>
      <c r="K14" s="632"/>
      <c r="L14" s="632"/>
      <c r="M14" s="632"/>
      <c r="N14" s="632"/>
      <c r="O14" s="632"/>
      <c r="P14" s="632"/>
      <c r="Q14" s="633"/>
      <c r="R14" s="634" t="s">
        <v>187</v>
      </c>
      <c r="S14" s="635"/>
      <c r="T14" s="635"/>
      <c r="U14" s="635"/>
      <c r="V14" s="635"/>
      <c r="W14" s="635"/>
      <c r="X14" s="635"/>
      <c r="Y14" s="636"/>
      <c r="Z14" s="672" t="s">
        <v>187</v>
      </c>
      <c r="AA14" s="672"/>
      <c r="AB14" s="672"/>
      <c r="AC14" s="672"/>
      <c r="AD14" s="673" t="s">
        <v>187</v>
      </c>
      <c r="AE14" s="673"/>
      <c r="AF14" s="673"/>
      <c r="AG14" s="673"/>
      <c r="AH14" s="673"/>
      <c r="AI14" s="673"/>
      <c r="AJ14" s="673"/>
      <c r="AK14" s="673"/>
      <c r="AL14" s="637" t="s">
        <v>187</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78564</v>
      </c>
      <c r="BH14" s="635"/>
      <c r="BI14" s="635"/>
      <c r="BJ14" s="635"/>
      <c r="BK14" s="635"/>
      <c r="BL14" s="635"/>
      <c r="BM14" s="635"/>
      <c r="BN14" s="636"/>
      <c r="BO14" s="672">
        <v>4.8</v>
      </c>
      <c r="BP14" s="672"/>
      <c r="BQ14" s="672"/>
      <c r="BR14" s="672"/>
      <c r="BS14" s="673" t="s">
        <v>246</v>
      </c>
      <c r="BT14" s="673"/>
      <c r="BU14" s="673"/>
      <c r="BV14" s="673"/>
      <c r="BW14" s="673"/>
      <c r="BX14" s="673"/>
      <c r="BY14" s="673"/>
      <c r="BZ14" s="673"/>
      <c r="CA14" s="673"/>
      <c r="CB14" s="713"/>
      <c r="CD14" s="631" t="s">
        <v>260</v>
      </c>
      <c r="CE14" s="632"/>
      <c r="CF14" s="632"/>
      <c r="CG14" s="632"/>
      <c r="CH14" s="632"/>
      <c r="CI14" s="632"/>
      <c r="CJ14" s="632"/>
      <c r="CK14" s="632"/>
      <c r="CL14" s="632"/>
      <c r="CM14" s="632"/>
      <c r="CN14" s="632"/>
      <c r="CO14" s="632"/>
      <c r="CP14" s="632"/>
      <c r="CQ14" s="633"/>
      <c r="CR14" s="634">
        <v>336985</v>
      </c>
      <c r="CS14" s="635"/>
      <c r="CT14" s="635"/>
      <c r="CU14" s="635"/>
      <c r="CV14" s="635"/>
      <c r="CW14" s="635"/>
      <c r="CX14" s="635"/>
      <c r="CY14" s="636"/>
      <c r="CZ14" s="672">
        <v>2.4</v>
      </c>
      <c r="DA14" s="672"/>
      <c r="DB14" s="672"/>
      <c r="DC14" s="672"/>
      <c r="DD14" s="640">
        <v>44005</v>
      </c>
      <c r="DE14" s="635"/>
      <c r="DF14" s="635"/>
      <c r="DG14" s="635"/>
      <c r="DH14" s="635"/>
      <c r="DI14" s="635"/>
      <c r="DJ14" s="635"/>
      <c r="DK14" s="635"/>
      <c r="DL14" s="635"/>
      <c r="DM14" s="635"/>
      <c r="DN14" s="635"/>
      <c r="DO14" s="635"/>
      <c r="DP14" s="636"/>
      <c r="DQ14" s="640">
        <v>322879</v>
      </c>
      <c r="DR14" s="635"/>
      <c r="DS14" s="635"/>
      <c r="DT14" s="635"/>
      <c r="DU14" s="635"/>
      <c r="DV14" s="635"/>
      <c r="DW14" s="635"/>
      <c r="DX14" s="635"/>
      <c r="DY14" s="635"/>
      <c r="DZ14" s="635"/>
      <c r="EA14" s="635"/>
      <c r="EB14" s="635"/>
      <c r="EC14" s="671"/>
    </row>
    <row r="15" spans="2:143" ht="11.25" customHeight="1" x14ac:dyDescent="0.15">
      <c r="B15" s="631" t="s">
        <v>261</v>
      </c>
      <c r="C15" s="632"/>
      <c r="D15" s="632"/>
      <c r="E15" s="632"/>
      <c r="F15" s="632"/>
      <c r="G15" s="632"/>
      <c r="H15" s="632"/>
      <c r="I15" s="632"/>
      <c r="J15" s="632"/>
      <c r="K15" s="632"/>
      <c r="L15" s="632"/>
      <c r="M15" s="632"/>
      <c r="N15" s="632"/>
      <c r="O15" s="632"/>
      <c r="P15" s="632"/>
      <c r="Q15" s="633"/>
      <c r="R15" s="634" t="s">
        <v>187</v>
      </c>
      <c r="S15" s="635"/>
      <c r="T15" s="635"/>
      <c r="U15" s="635"/>
      <c r="V15" s="635"/>
      <c r="W15" s="635"/>
      <c r="X15" s="635"/>
      <c r="Y15" s="636"/>
      <c r="Z15" s="672" t="s">
        <v>187</v>
      </c>
      <c r="AA15" s="672"/>
      <c r="AB15" s="672"/>
      <c r="AC15" s="672"/>
      <c r="AD15" s="673" t="s">
        <v>187</v>
      </c>
      <c r="AE15" s="673"/>
      <c r="AF15" s="673"/>
      <c r="AG15" s="673"/>
      <c r="AH15" s="673"/>
      <c r="AI15" s="673"/>
      <c r="AJ15" s="673"/>
      <c r="AK15" s="673"/>
      <c r="AL15" s="637" t="s">
        <v>187</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106983</v>
      </c>
      <c r="BH15" s="635"/>
      <c r="BI15" s="635"/>
      <c r="BJ15" s="635"/>
      <c r="BK15" s="635"/>
      <c r="BL15" s="635"/>
      <c r="BM15" s="635"/>
      <c r="BN15" s="636"/>
      <c r="BO15" s="672">
        <v>6.5</v>
      </c>
      <c r="BP15" s="672"/>
      <c r="BQ15" s="672"/>
      <c r="BR15" s="672"/>
      <c r="BS15" s="673" t="s">
        <v>187</v>
      </c>
      <c r="BT15" s="673"/>
      <c r="BU15" s="673"/>
      <c r="BV15" s="673"/>
      <c r="BW15" s="673"/>
      <c r="BX15" s="673"/>
      <c r="BY15" s="673"/>
      <c r="BZ15" s="673"/>
      <c r="CA15" s="673"/>
      <c r="CB15" s="713"/>
      <c r="CD15" s="631" t="s">
        <v>263</v>
      </c>
      <c r="CE15" s="632"/>
      <c r="CF15" s="632"/>
      <c r="CG15" s="632"/>
      <c r="CH15" s="632"/>
      <c r="CI15" s="632"/>
      <c r="CJ15" s="632"/>
      <c r="CK15" s="632"/>
      <c r="CL15" s="632"/>
      <c r="CM15" s="632"/>
      <c r="CN15" s="632"/>
      <c r="CO15" s="632"/>
      <c r="CP15" s="632"/>
      <c r="CQ15" s="633"/>
      <c r="CR15" s="634">
        <v>2333125</v>
      </c>
      <c r="CS15" s="635"/>
      <c r="CT15" s="635"/>
      <c r="CU15" s="635"/>
      <c r="CV15" s="635"/>
      <c r="CW15" s="635"/>
      <c r="CX15" s="635"/>
      <c r="CY15" s="636"/>
      <c r="CZ15" s="672">
        <v>16.8</v>
      </c>
      <c r="DA15" s="672"/>
      <c r="DB15" s="672"/>
      <c r="DC15" s="672"/>
      <c r="DD15" s="640">
        <v>1466541</v>
      </c>
      <c r="DE15" s="635"/>
      <c r="DF15" s="635"/>
      <c r="DG15" s="635"/>
      <c r="DH15" s="635"/>
      <c r="DI15" s="635"/>
      <c r="DJ15" s="635"/>
      <c r="DK15" s="635"/>
      <c r="DL15" s="635"/>
      <c r="DM15" s="635"/>
      <c r="DN15" s="635"/>
      <c r="DO15" s="635"/>
      <c r="DP15" s="636"/>
      <c r="DQ15" s="640">
        <v>910811</v>
      </c>
      <c r="DR15" s="635"/>
      <c r="DS15" s="635"/>
      <c r="DT15" s="635"/>
      <c r="DU15" s="635"/>
      <c r="DV15" s="635"/>
      <c r="DW15" s="635"/>
      <c r="DX15" s="635"/>
      <c r="DY15" s="635"/>
      <c r="DZ15" s="635"/>
      <c r="EA15" s="635"/>
      <c r="EB15" s="635"/>
      <c r="EC15" s="671"/>
    </row>
    <row r="16" spans="2:143" ht="11.25" customHeight="1" x14ac:dyDescent="0.15">
      <c r="B16" s="631" t="s">
        <v>264</v>
      </c>
      <c r="C16" s="632"/>
      <c r="D16" s="632"/>
      <c r="E16" s="632"/>
      <c r="F16" s="632"/>
      <c r="G16" s="632"/>
      <c r="H16" s="632"/>
      <c r="I16" s="632"/>
      <c r="J16" s="632"/>
      <c r="K16" s="632"/>
      <c r="L16" s="632"/>
      <c r="M16" s="632"/>
      <c r="N16" s="632"/>
      <c r="O16" s="632"/>
      <c r="P16" s="632"/>
      <c r="Q16" s="633"/>
      <c r="R16" s="634">
        <v>4343</v>
      </c>
      <c r="S16" s="635"/>
      <c r="T16" s="635"/>
      <c r="U16" s="635"/>
      <c r="V16" s="635"/>
      <c r="W16" s="635"/>
      <c r="X16" s="635"/>
      <c r="Y16" s="636"/>
      <c r="Z16" s="672">
        <v>0</v>
      </c>
      <c r="AA16" s="672"/>
      <c r="AB16" s="672"/>
      <c r="AC16" s="672"/>
      <c r="AD16" s="673">
        <v>4343</v>
      </c>
      <c r="AE16" s="673"/>
      <c r="AF16" s="673"/>
      <c r="AG16" s="673"/>
      <c r="AH16" s="673"/>
      <c r="AI16" s="673"/>
      <c r="AJ16" s="673"/>
      <c r="AK16" s="673"/>
      <c r="AL16" s="637">
        <v>0.1</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187</v>
      </c>
      <c r="BH16" s="635"/>
      <c r="BI16" s="635"/>
      <c r="BJ16" s="635"/>
      <c r="BK16" s="635"/>
      <c r="BL16" s="635"/>
      <c r="BM16" s="635"/>
      <c r="BN16" s="636"/>
      <c r="BO16" s="672" t="s">
        <v>177</v>
      </c>
      <c r="BP16" s="672"/>
      <c r="BQ16" s="672"/>
      <c r="BR16" s="672"/>
      <c r="BS16" s="673" t="s">
        <v>187</v>
      </c>
      <c r="BT16" s="673"/>
      <c r="BU16" s="673"/>
      <c r="BV16" s="673"/>
      <c r="BW16" s="673"/>
      <c r="BX16" s="673"/>
      <c r="BY16" s="673"/>
      <c r="BZ16" s="673"/>
      <c r="CA16" s="673"/>
      <c r="CB16" s="713"/>
      <c r="CD16" s="631" t="s">
        <v>266</v>
      </c>
      <c r="CE16" s="632"/>
      <c r="CF16" s="632"/>
      <c r="CG16" s="632"/>
      <c r="CH16" s="632"/>
      <c r="CI16" s="632"/>
      <c r="CJ16" s="632"/>
      <c r="CK16" s="632"/>
      <c r="CL16" s="632"/>
      <c r="CM16" s="632"/>
      <c r="CN16" s="632"/>
      <c r="CO16" s="632"/>
      <c r="CP16" s="632"/>
      <c r="CQ16" s="633"/>
      <c r="CR16" s="634">
        <v>29506</v>
      </c>
      <c r="CS16" s="635"/>
      <c r="CT16" s="635"/>
      <c r="CU16" s="635"/>
      <c r="CV16" s="635"/>
      <c r="CW16" s="635"/>
      <c r="CX16" s="635"/>
      <c r="CY16" s="636"/>
      <c r="CZ16" s="672">
        <v>0.2</v>
      </c>
      <c r="DA16" s="672"/>
      <c r="DB16" s="672"/>
      <c r="DC16" s="672"/>
      <c r="DD16" s="640" t="s">
        <v>177</v>
      </c>
      <c r="DE16" s="635"/>
      <c r="DF16" s="635"/>
      <c r="DG16" s="635"/>
      <c r="DH16" s="635"/>
      <c r="DI16" s="635"/>
      <c r="DJ16" s="635"/>
      <c r="DK16" s="635"/>
      <c r="DL16" s="635"/>
      <c r="DM16" s="635"/>
      <c r="DN16" s="635"/>
      <c r="DO16" s="635"/>
      <c r="DP16" s="636"/>
      <c r="DQ16" s="640">
        <v>13846</v>
      </c>
      <c r="DR16" s="635"/>
      <c r="DS16" s="635"/>
      <c r="DT16" s="635"/>
      <c r="DU16" s="635"/>
      <c r="DV16" s="635"/>
      <c r="DW16" s="635"/>
      <c r="DX16" s="635"/>
      <c r="DY16" s="635"/>
      <c r="DZ16" s="635"/>
      <c r="EA16" s="635"/>
      <c r="EB16" s="635"/>
      <c r="EC16" s="671"/>
    </row>
    <row r="17" spans="2:133" ht="11.25" customHeight="1" x14ac:dyDescent="0.15">
      <c r="B17" s="631" t="s">
        <v>267</v>
      </c>
      <c r="C17" s="632"/>
      <c r="D17" s="632"/>
      <c r="E17" s="632"/>
      <c r="F17" s="632"/>
      <c r="G17" s="632"/>
      <c r="H17" s="632"/>
      <c r="I17" s="632"/>
      <c r="J17" s="632"/>
      <c r="K17" s="632"/>
      <c r="L17" s="632"/>
      <c r="M17" s="632"/>
      <c r="N17" s="632"/>
      <c r="O17" s="632"/>
      <c r="P17" s="632"/>
      <c r="Q17" s="633"/>
      <c r="R17" s="634">
        <v>22489</v>
      </c>
      <c r="S17" s="635"/>
      <c r="T17" s="635"/>
      <c r="U17" s="635"/>
      <c r="V17" s="635"/>
      <c r="W17" s="635"/>
      <c r="X17" s="635"/>
      <c r="Y17" s="636"/>
      <c r="Z17" s="672">
        <v>0.2</v>
      </c>
      <c r="AA17" s="672"/>
      <c r="AB17" s="672"/>
      <c r="AC17" s="672"/>
      <c r="AD17" s="673">
        <v>22489</v>
      </c>
      <c r="AE17" s="673"/>
      <c r="AF17" s="673"/>
      <c r="AG17" s="673"/>
      <c r="AH17" s="673"/>
      <c r="AI17" s="673"/>
      <c r="AJ17" s="673"/>
      <c r="AK17" s="673"/>
      <c r="AL17" s="637">
        <v>0.5</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187</v>
      </c>
      <c r="BH17" s="635"/>
      <c r="BI17" s="635"/>
      <c r="BJ17" s="635"/>
      <c r="BK17" s="635"/>
      <c r="BL17" s="635"/>
      <c r="BM17" s="635"/>
      <c r="BN17" s="636"/>
      <c r="BO17" s="672" t="s">
        <v>187</v>
      </c>
      <c r="BP17" s="672"/>
      <c r="BQ17" s="672"/>
      <c r="BR17" s="672"/>
      <c r="BS17" s="673" t="s">
        <v>246</v>
      </c>
      <c r="BT17" s="673"/>
      <c r="BU17" s="673"/>
      <c r="BV17" s="673"/>
      <c r="BW17" s="673"/>
      <c r="BX17" s="673"/>
      <c r="BY17" s="673"/>
      <c r="BZ17" s="673"/>
      <c r="CA17" s="673"/>
      <c r="CB17" s="713"/>
      <c r="CD17" s="631" t="s">
        <v>269</v>
      </c>
      <c r="CE17" s="632"/>
      <c r="CF17" s="632"/>
      <c r="CG17" s="632"/>
      <c r="CH17" s="632"/>
      <c r="CI17" s="632"/>
      <c r="CJ17" s="632"/>
      <c r="CK17" s="632"/>
      <c r="CL17" s="632"/>
      <c r="CM17" s="632"/>
      <c r="CN17" s="632"/>
      <c r="CO17" s="632"/>
      <c r="CP17" s="632"/>
      <c r="CQ17" s="633"/>
      <c r="CR17" s="634">
        <v>614557</v>
      </c>
      <c r="CS17" s="635"/>
      <c r="CT17" s="635"/>
      <c r="CU17" s="635"/>
      <c r="CV17" s="635"/>
      <c r="CW17" s="635"/>
      <c r="CX17" s="635"/>
      <c r="CY17" s="636"/>
      <c r="CZ17" s="672">
        <v>4.4000000000000004</v>
      </c>
      <c r="DA17" s="672"/>
      <c r="DB17" s="672"/>
      <c r="DC17" s="672"/>
      <c r="DD17" s="640" t="s">
        <v>177</v>
      </c>
      <c r="DE17" s="635"/>
      <c r="DF17" s="635"/>
      <c r="DG17" s="635"/>
      <c r="DH17" s="635"/>
      <c r="DI17" s="635"/>
      <c r="DJ17" s="635"/>
      <c r="DK17" s="635"/>
      <c r="DL17" s="635"/>
      <c r="DM17" s="635"/>
      <c r="DN17" s="635"/>
      <c r="DO17" s="635"/>
      <c r="DP17" s="636"/>
      <c r="DQ17" s="640">
        <v>591905</v>
      </c>
      <c r="DR17" s="635"/>
      <c r="DS17" s="635"/>
      <c r="DT17" s="635"/>
      <c r="DU17" s="635"/>
      <c r="DV17" s="635"/>
      <c r="DW17" s="635"/>
      <c r="DX17" s="635"/>
      <c r="DY17" s="635"/>
      <c r="DZ17" s="635"/>
      <c r="EA17" s="635"/>
      <c r="EB17" s="635"/>
      <c r="EC17" s="671"/>
    </row>
    <row r="18" spans="2:133" ht="11.25" customHeight="1" x14ac:dyDescent="0.15">
      <c r="B18" s="631" t="s">
        <v>270</v>
      </c>
      <c r="C18" s="632"/>
      <c r="D18" s="632"/>
      <c r="E18" s="632"/>
      <c r="F18" s="632"/>
      <c r="G18" s="632"/>
      <c r="H18" s="632"/>
      <c r="I18" s="632"/>
      <c r="J18" s="632"/>
      <c r="K18" s="632"/>
      <c r="L18" s="632"/>
      <c r="M18" s="632"/>
      <c r="N18" s="632"/>
      <c r="O18" s="632"/>
      <c r="P18" s="632"/>
      <c r="Q18" s="633"/>
      <c r="R18" s="634">
        <v>14086</v>
      </c>
      <c r="S18" s="635"/>
      <c r="T18" s="635"/>
      <c r="U18" s="635"/>
      <c r="V18" s="635"/>
      <c r="W18" s="635"/>
      <c r="X18" s="635"/>
      <c r="Y18" s="636"/>
      <c r="Z18" s="672">
        <v>0.1</v>
      </c>
      <c r="AA18" s="672"/>
      <c r="AB18" s="672"/>
      <c r="AC18" s="672"/>
      <c r="AD18" s="673">
        <v>14086</v>
      </c>
      <c r="AE18" s="673"/>
      <c r="AF18" s="673"/>
      <c r="AG18" s="673"/>
      <c r="AH18" s="673"/>
      <c r="AI18" s="673"/>
      <c r="AJ18" s="673"/>
      <c r="AK18" s="673"/>
      <c r="AL18" s="637">
        <v>0.3</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177</v>
      </c>
      <c r="BH18" s="635"/>
      <c r="BI18" s="635"/>
      <c r="BJ18" s="635"/>
      <c r="BK18" s="635"/>
      <c r="BL18" s="635"/>
      <c r="BM18" s="635"/>
      <c r="BN18" s="636"/>
      <c r="BO18" s="672" t="s">
        <v>187</v>
      </c>
      <c r="BP18" s="672"/>
      <c r="BQ18" s="672"/>
      <c r="BR18" s="672"/>
      <c r="BS18" s="673" t="s">
        <v>187</v>
      </c>
      <c r="BT18" s="673"/>
      <c r="BU18" s="673"/>
      <c r="BV18" s="673"/>
      <c r="BW18" s="673"/>
      <c r="BX18" s="673"/>
      <c r="BY18" s="673"/>
      <c r="BZ18" s="673"/>
      <c r="CA18" s="673"/>
      <c r="CB18" s="713"/>
      <c r="CD18" s="631" t="s">
        <v>272</v>
      </c>
      <c r="CE18" s="632"/>
      <c r="CF18" s="632"/>
      <c r="CG18" s="632"/>
      <c r="CH18" s="632"/>
      <c r="CI18" s="632"/>
      <c r="CJ18" s="632"/>
      <c r="CK18" s="632"/>
      <c r="CL18" s="632"/>
      <c r="CM18" s="632"/>
      <c r="CN18" s="632"/>
      <c r="CO18" s="632"/>
      <c r="CP18" s="632"/>
      <c r="CQ18" s="633"/>
      <c r="CR18" s="634" t="s">
        <v>187</v>
      </c>
      <c r="CS18" s="635"/>
      <c r="CT18" s="635"/>
      <c r="CU18" s="635"/>
      <c r="CV18" s="635"/>
      <c r="CW18" s="635"/>
      <c r="CX18" s="635"/>
      <c r="CY18" s="636"/>
      <c r="CZ18" s="672" t="s">
        <v>177</v>
      </c>
      <c r="DA18" s="672"/>
      <c r="DB18" s="672"/>
      <c r="DC18" s="672"/>
      <c r="DD18" s="640" t="s">
        <v>187</v>
      </c>
      <c r="DE18" s="635"/>
      <c r="DF18" s="635"/>
      <c r="DG18" s="635"/>
      <c r="DH18" s="635"/>
      <c r="DI18" s="635"/>
      <c r="DJ18" s="635"/>
      <c r="DK18" s="635"/>
      <c r="DL18" s="635"/>
      <c r="DM18" s="635"/>
      <c r="DN18" s="635"/>
      <c r="DO18" s="635"/>
      <c r="DP18" s="636"/>
      <c r="DQ18" s="640" t="s">
        <v>187</v>
      </c>
      <c r="DR18" s="635"/>
      <c r="DS18" s="635"/>
      <c r="DT18" s="635"/>
      <c r="DU18" s="635"/>
      <c r="DV18" s="635"/>
      <c r="DW18" s="635"/>
      <c r="DX18" s="635"/>
      <c r="DY18" s="635"/>
      <c r="DZ18" s="635"/>
      <c r="EA18" s="635"/>
      <c r="EB18" s="635"/>
      <c r="EC18" s="671"/>
    </row>
    <row r="19" spans="2:133" ht="11.25" customHeight="1" x14ac:dyDescent="0.15">
      <c r="B19" s="631" t="s">
        <v>273</v>
      </c>
      <c r="C19" s="632"/>
      <c r="D19" s="632"/>
      <c r="E19" s="632"/>
      <c r="F19" s="632"/>
      <c r="G19" s="632"/>
      <c r="H19" s="632"/>
      <c r="I19" s="632"/>
      <c r="J19" s="632"/>
      <c r="K19" s="632"/>
      <c r="L19" s="632"/>
      <c r="M19" s="632"/>
      <c r="N19" s="632"/>
      <c r="O19" s="632"/>
      <c r="P19" s="632"/>
      <c r="Q19" s="633"/>
      <c r="R19" s="634">
        <v>13241</v>
      </c>
      <c r="S19" s="635"/>
      <c r="T19" s="635"/>
      <c r="U19" s="635"/>
      <c r="V19" s="635"/>
      <c r="W19" s="635"/>
      <c r="X19" s="635"/>
      <c r="Y19" s="636"/>
      <c r="Z19" s="672">
        <v>0.1</v>
      </c>
      <c r="AA19" s="672"/>
      <c r="AB19" s="672"/>
      <c r="AC19" s="672"/>
      <c r="AD19" s="673">
        <v>13241</v>
      </c>
      <c r="AE19" s="673"/>
      <c r="AF19" s="673"/>
      <c r="AG19" s="673"/>
      <c r="AH19" s="673"/>
      <c r="AI19" s="673"/>
      <c r="AJ19" s="673"/>
      <c r="AK19" s="673"/>
      <c r="AL19" s="637">
        <v>0.3</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t="s">
        <v>177</v>
      </c>
      <c r="BH19" s="635"/>
      <c r="BI19" s="635"/>
      <c r="BJ19" s="635"/>
      <c r="BK19" s="635"/>
      <c r="BL19" s="635"/>
      <c r="BM19" s="635"/>
      <c r="BN19" s="636"/>
      <c r="BO19" s="672" t="s">
        <v>187</v>
      </c>
      <c r="BP19" s="672"/>
      <c r="BQ19" s="672"/>
      <c r="BR19" s="672"/>
      <c r="BS19" s="673" t="s">
        <v>187</v>
      </c>
      <c r="BT19" s="673"/>
      <c r="BU19" s="673"/>
      <c r="BV19" s="673"/>
      <c r="BW19" s="673"/>
      <c r="BX19" s="673"/>
      <c r="BY19" s="673"/>
      <c r="BZ19" s="673"/>
      <c r="CA19" s="673"/>
      <c r="CB19" s="713"/>
      <c r="CD19" s="631" t="s">
        <v>275</v>
      </c>
      <c r="CE19" s="632"/>
      <c r="CF19" s="632"/>
      <c r="CG19" s="632"/>
      <c r="CH19" s="632"/>
      <c r="CI19" s="632"/>
      <c r="CJ19" s="632"/>
      <c r="CK19" s="632"/>
      <c r="CL19" s="632"/>
      <c r="CM19" s="632"/>
      <c r="CN19" s="632"/>
      <c r="CO19" s="632"/>
      <c r="CP19" s="632"/>
      <c r="CQ19" s="633"/>
      <c r="CR19" s="634" t="s">
        <v>187</v>
      </c>
      <c r="CS19" s="635"/>
      <c r="CT19" s="635"/>
      <c r="CU19" s="635"/>
      <c r="CV19" s="635"/>
      <c r="CW19" s="635"/>
      <c r="CX19" s="635"/>
      <c r="CY19" s="636"/>
      <c r="CZ19" s="672" t="s">
        <v>246</v>
      </c>
      <c r="DA19" s="672"/>
      <c r="DB19" s="672"/>
      <c r="DC19" s="672"/>
      <c r="DD19" s="640" t="s">
        <v>187</v>
      </c>
      <c r="DE19" s="635"/>
      <c r="DF19" s="635"/>
      <c r="DG19" s="635"/>
      <c r="DH19" s="635"/>
      <c r="DI19" s="635"/>
      <c r="DJ19" s="635"/>
      <c r="DK19" s="635"/>
      <c r="DL19" s="635"/>
      <c r="DM19" s="635"/>
      <c r="DN19" s="635"/>
      <c r="DO19" s="635"/>
      <c r="DP19" s="636"/>
      <c r="DQ19" s="640" t="s">
        <v>187</v>
      </c>
      <c r="DR19" s="635"/>
      <c r="DS19" s="635"/>
      <c r="DT19" s="635"/>
      <c r="DU19" s="635"/>
      <c r="DV19" s="635"/>
      <c r="DW19" s="635"/>
      <c r="DX19" s="635"/>
      <c r="DY19" s="635"/>
      <c r="DZ19" s="635"/>
      <c r="EA19" s="635"/>
      <c r="EB19" s="635"/>
      <c r="EC19" s="671"/>
    </row>
    <row r="20" spans="2:133" ht="11.25" customHeight="1" x14ac:dyDescent="0.15">
      <c r="B20" s="701" t="s">
        <v>276</v>
      </c>
      <c r="C20" s="702"/>
      <c r="D20" s="702"/>
      <c r="E20" s="702"/>
      <c r="F20" s="702"/>
      <c r="G20" s="702"/>
      <c r="H20" s="702"/>
      <c r="I20" s="702"/>
      <c r="J20" s="702"/>
      <c r="K20" s="702"/>
      <c r="L20" s="702"/>
      <c r="M20" s="702"/>
      <c r="N20" s="702"/>
      <c r="O20" s="702"/>
      <c r="P20" s="702"/>
      <c r="Q20" s="703"/>
      <c r="R20" s="634">
        <v>845</v>
      </c>
      <c r="S20" s="635"/>
      <c r="T20" s="635"/>
      <c r="U20" s="635"/>
      <c r="V20" s="635"/>
      <c r="W20" s="635"/>
      <c r="X20" s="635"/>
      <c r="Y20" s="636"/>
      <c r="Z20" s="672">
        <v>0</v>
      </c>
      <c r="AA20" s="672"/>
      <c r="AB20" s="672"/>
      <c r="AC20" s="672"/>
      <c r="AD20" s="673">
        <v>845</v>
      </c>
      <c r="AE20" s="673"/>
      <c r="AF20" s="673"/>
      <c r="AG20" s="673"/>
      <c r="AH20" s="673"/>
      <c r="AI20" s="673"/>
      <c r="AJ20" s="673"/>
      <c r="AK20" s="673"/>
      <c r="AL20" s="637">
        <v>0</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t="s">
        <v>187</v>
      </c>
      <c r="BH20" s="635"/>
      <c r="BI20" s="635"/>
      <c r="BJ20" s="635"/>
      <c r="BK20" s="635"/>
      <c r="BL20" s="635"/>
      <c r="BM20" s="635"/>
      <c r="BN20" s="636"/>
      <c r="BO20" s="672" t="s">
        <v>187</v>
      </c>
      <c r="BP20" s="672"/>
      <c r="BQ20" s="672"/>
      <c r="BR20" s="672"/>
      <c r="BS20" s="673" t="s">
        <v>187</v>
      </c>
      <c r="BT20" s="673"/>
      <c r="BU20" s="673"/>
      <c r="BV20" s="673"/>
      <c r="BW20" s="673"/>
      <c r="BX20" s="673"/>
      <c r="BY20" s="673"/>
      <c r="BZ20" s="673"/>
      <c r="CA20" s="673"/>
      <c r="CB20" s="713"/>
      <c r="CD20" s="631" t="s">
        <v>278</v>
      </c>
      <c r="CE20" s="632"/>
      <c r="CF20" s="632"/>
      <c r="CG20" s="632"/>
      <c r="CH20" s="632"/>
      <c r="CI20" s="632"/>
      <c r="CJ20" s="632"/>
      <c r="CK20" s="632"/>
      <c r="CL20" s="632"/>
      <c r="CM20" s="632"/>
      <c r="CN20" s="632"/>
      <c r="CO20" s="632"/>
      <c r="CP20" s="632"/>
      <c r="CQ20" s="633"/>
      <c r="CR20" s="634">
        <v>13891583</v>
      </c>
      <c r="CS20" s="635"/>
      <c r="CT20" s="635"/>
      <c r="CU20" s="635"/>
      <c r="CV20" s="635"/>
      <c r="CW20" s="635"/>
      <c r="CX20" s="635"/>
      <c r="CY20" s="636"/>
      <c r="CZ20" s="672">
        <v>100</v>
      </c>
      <c r="DA20" s="672"/>
      <c r="DB20" s="672"/>
      <c r="DC20" s="672"/>
      <c r="DD20" s="640">
        <v>2651434</v>
      </c>
      <c r="DE20" s="635"/>
      <c r="DF20" s="635"/>
      <c r="DG20" s="635"/>
      <c r="DH20" s="635"/>
      <c r="DI20" s="635"/>
      <c r="DJ20" s="635"/>
      <c r="DK20" s="635"/>
      <c r="DL20" s="635"/>
      <c r="DM20" s="635"/>
      <c r="DN20" s="635"/>
      <c r="DO20" s="635"/>
      <c r="DP20" s="636"/>
      <c r="DQ20" s="640">
        <v>5828960</v>
      </c>
      <c r="DR20" s="635"/>
      <c r="DS20" s="635"/>
      <c r="DT20" s="635"/>
      <c r="DU20" s="635"/>
      <c r="DV20" s="635"/>
      <c r="DW20" s="635"/>
      <c r="DX20" s="635"/>
      <c r="DY20" s="635"/>
      <c r="DZ20" s="635"/>
      <c r="EA20" s="635"/>
      <c r="EB20" s="635"/>
      <c r="EC20" s="671"/>
    </row>
    <row r="21" spans="2:133" ht="11.25" customHeight="1" x14ac:dyDescent="0.15">
      <c r="B21" s="631" t="s">
        <v>279</v>
      </c>
      <c r="C21" s="632"/>
      <c r="D21" s="632"/>
      <c r="E21" s="632"/>
      <c r="F21" s="632"/>
      <c r="G21" s="632"/>
      <c r="H21" s="632"/>
      <c r="I21" s="632"/>
      <c r="J21" s="632"/>
      <c r="K21" s="632"/>
      <c r="L21" s="632"/>
      <c r="M21" s="632"/>
      <c r="N21" s="632"/>
      <c r="O21" s="632"/>
      <c r="P21" s="632"/>
      <c r="Q21" s="633"/>
      <c r="R21" s="634">
        <v>2334658</v>
      </c>
      <c r="S21" s="635"/>
      <c r="T21" s="635"/>
      <c r="U21" s="635"/>
      <c r="V21" s="635"/>
      <c r="W21" s="635"/>
      <c r="X21" s="635"/>
      <c r="Y21" s="636"/>
      <c r="Z21" s="672">
        <v>16.100000000000001</v>
      </c>
      <c r="AA21" s="672"/>
      <c r="AB21" s="672"/>
      <c r="AC21" s="672"/>
      <c r="AD21" s="673">
        <v>2042091</v>
      </c>
      <c r="AE21" s="673"/>
      <c r="AF21" s="673"/>
      <c r="AG21" s="673"/>
      <c r="AH21" s="673"/>
      <c r="AI21" s="673"/>
      <c r="AJ21" s="673"/>
      <c r="AK21" s="673"/>
      <c r="AL21" s="637">
        <v>46.2</v>
      </c>
      <c r="AM21" s="638"/>
      <c r="AN21" s="638"/>
      <c r="AO21" s="674"/>
      <c r="AP21" s="631" t="s">
        <v>280</v>
      </c>
      <c r="AQ21" s="711"/>
      <c r="AR21" s="711"/>
      <c r="AS21" s="711"/>
      <c r="AT21" s="711"/>
      <c r="AU21" s="711"/>
      <c r="AV21" s="711"/>
      <c r="AW21" s="711"/>
      <c r="AX21" s="711"/>
      <c r="AY21" s="711"/>
      <c r="AZ21" s="711"/>
      <c r="BA21" s="711"/>
      <c r="BB21" s="711"/>
      <c r="BC21" s="711"/>
      <c r="BD21" s="711"/>
      <c r="BE21" s="711"/>
      <c r="BF21" s="712"/>
      <c r="BG21" s="634" t="s">
        <v>246</v>
      </c>
      <c r="BH21" s="635"/>
      <c r="BI21" s="635"/>
      <c r="BJ21" s="635"/>
      <c r="BK21" s="635"/>
      <c r="BL21" s="635"/>
      <c r="BM21" s="635"/>
      <c r="BN21" s="636"/>
      <c r="BO21" s="672" t="s">
        <v>187</v>
      </c>
      <c r="BP21" s="672"/>
      <c r="BQ21" s="672"/>
      <c r="BR21" s="672"/>
      <c r="BS21" s="673" t="s">
        <v>187</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281</v>
      </c>
      <c r="C22" s="632"/>
      <c r="D22" s="632"/>
      <c r="E22" s="632"/>
      <c r="F22" s="632"/>
      <c r="G22" s="632"/>
      <c r="H22" s="632"/>
      <c r="I22" s="632"/>
      <c r="J22" s="632"/>
      <c r="K22" s="632"/>
      <c r="L22" s="632"/>
      <c r="M22" s="632"/>
      <c r="N22" s="632"/>
      <c r="O22" s="632"/>
      <c r="P22" s="632"/>
      <c r="Q22" s="633"/>
      <c r="R22" s="634">
        <v>2042091</v>
      </c>
      <c r="S22" s="635"/>
      <c r="T22" s="635"/>
      <c r="U22" s="635"/>
      <c r="V22" s="635"/>
      <c r="W22" s="635"/>
      <c r="X22" s="635"/>
      <c r="Y22" s="636"/>
      <c r="Z22" s="672">
        <v>14.1</v>
      </c>
      <c r="AA22" s="672"/>
      <c r="AB22" s="672"/>
      <c r="AC22" s="672"/>
      <c r="AD22" s="673">
        <v>2042091</v>
      </c>
      <c r="AE22" s="673"/>
      <c r="AF22" s="673"/>
      <c r="AG22" s="673"/>
      <c r="AH22" s="673"/>
      <c r="AI22" s="673"/>
      <c r="AJ22" s="673"/>
      <c r="AK22" s="673"/>
      <c r="AL22" s="637">
        <v>46.2</v>
      </c>
      <c r="AM22" s="638"/>
      <c r="AN22" s="638"/>
      <c r="AO22" s="674"/>
      <c r="AP22" s="631" t="s">
        <v>282</v>
      </c>
      <c r="AQ22" s="711"/>
      <c r="AR22" s="711"/>
      <c r="AS22" s="711"/>
      <c r="AT22" s="711"/>
      <c r="AU22" s="711"/>
      <c r="AV22" s="711"/>
      <c r="AW22" s="711"/>
      <c r="AX22" s="711"/>
      <c r="AY22" s="711"/>
      <c r="AZ22" s="711"/>
      <c r="BA22" s="711"/>
      <c r="BB22" s="711"/>
      <c r="BC22" s="711"/>
      <c r="BD22" s="711"/>
      <c r="BE22" s="711"/>
      <c r="BF22" s="712"/>
      <c r="BG22" s="634" t="s">
        <v>246</v>
      </c>
      <c r="BH22" s="635"/>
      <c r="BI22" s="635"/>
      <c r="BJ22" s="635"/>
      <c r="BK22" s="635"/>
      <c r="BL22" s="635"/>
      <c r="BM22" s="635"/>
      <c r="BN22" s="636"/>
      <c r="BO22" s="672" t="s">
        <v>187</v>
      </c>
      <c r="BP22" s="672"/>
      <c r="BQ22" s="672"/>
      <c r="BR22" s="672"/>
      <c r="BS22" s="673" t="s">
        <v>177</v>
      </c>
      <c r="BT22" s="673"/>
      <c r="BU22" s="673"/>
      <c r="BV22" s="673"/>
      <c r="BW22" s="673"/>
      <c r="BX22" s="673"/>
      <c r="BY22" s="673"/>
      <c r="BZ22" s="673"/>
      <c r="CA22" s="673"/>
      <c r="CB22" s="713"/>
      <c r="CD22" s="686" t="s">
        <v>283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284</v>
      </c>
      <c r="C23" s="632"/>
      <c r="D23" s="632"/>
      <c r="E23" s="632"/>
      <c r="F23" s="632"/>
      <c r="G23" s="632"/>
      <c r="H23" s="632"/>
      <c r="I23" s="632"/>
      <c r="J23" s="632"/>
      <c r="K23" s="632"/>
      <c r="L23" s="632"/>
      <c r="M23" s="632"/>
      <c r="N23" s="632"/>
      <c r="O23" s="632"/>
      <c r="P23" s="632"/>
      <c r="Q23" s="633"/>
      <c r="R23" s="634">
        <v>292567</v>
      </c>
      <c r="S23" s="635"/>
      <c r="T23" s="635"/>
      <c r="U23" s="635"/>
      <c r="V23" s="635"/>
      <c r="W23" s="635"/>
      <c r="X23" s="635"/>
      <c r="Y23" s="636"/>
      <c r="Z23" s="672">
        <v>2</v>
      </c>
      <c r="AA23" s="672"/>
      <c r="AB23" s="672"/>
      <c r="AC23" s="672"/>
      <c r="AD23" s="673" t="s">
        <v>187</v>
      </c>
      <c r="AE23" s="673"/>
      <c r="AF23" s="673"/>
      <c r="AG23" s="673"/>
      <c r="AH23" s="673"/>
      <c r="AI23" s="673"/>
      <c r="AJ23" s="673"/>
      <c r="AK23" s="673"/>
      <c r="AL23" s="637" t="s">
        <v>187</v>
      </c>
      <c r="AM23" s="638"/>
      <c r="AN23" s="638"/>
      <c r="AO23" s="674"/>
      <c r="AP23" s="631" t="s">
        <v>285</v>
      </c>
      <c r="AQ23" s="711"/>
      <c r="AR23" s="711"/>
      <c r="AS23" s="711"/>
      <c r="AT23" s="711"/>
      <c r="AU23" s="711"/>
      <c r="AV23" s="711"/>
      <c r="AW23" s="711"/>
      <c r="AX23" s="711"/>
      <c r="AY23" s="711"/>
      <c r="AZ23" s="711"/>
      <c r="BA23" s="711"/>
      <c r="BB23" s="711"/>
      <c r="BC23" s="711"/>
      <c r="BD23" s="711"/>
      <c r="BE23" s="711"/>
      <c r="BF23" s="712"/>
      <c r="BG23" s="634" t="s">
        <v>187</v>
      </c>
      <c r="BH23" s="635"/>
      <c r="BI23" s="635"/>
      <c r="BJ23" s="635"/>
      <c r="BK23" s="635"/>
      <c r="BL23" s="635"/>
      <c r="BM23" s="635"/>
      <c r="BN23" s="636"/>
      <c r="BO23" s="672" t="s">
        <v>246</v>
      </c>
      <c r="BP23" s="672"/>
      <c r="BQ23" s="672"/>
      <c r="BR23" s="672"/>
      <c r="BS23" s="673" t="s">
        <v>187</v>
      </c>
      <c r="BT23" s="673"/>
      <c r="BU23" s="673"/>
      <c r="BV23" s="673"/>
      <c r="BW23" s="673"/>
      <c r="BX23" s="673"/>
      <c r="BY23" s="673"/>
      <c r="BZ23" s="673"/>
      <c r="CA23" s="673"/>
      <c r="CB23" s="713"/>
      <c r="CD23" s="686" t="s">
        <v>224</v>
      </c>
      <c r="CE23" s="687"/>
      <c r="CF23" s="687"/>
      <c r="CG23" s="687"/>
      <c r="CH23" s="687"/>
      <c r="CI23" s="687"/>
      <c r="CJ23" s="687"/>
      <c r="CK23" s="687"/>
      <c r="CL23" s="687"/>
      <c r="CM23" s="687"/>
      <c r="CN23" s="687"/>
      <c r="CO23" s="687"/>
      <c r="CP23" s="687"/>
      <c r="CQ23" s="688"/>
      <c r="CR23" s="686" t="s">
        <v>286</v>
      </c>
      <c r="CS23" s="687"/>
      <c r="CT23" s="687"/>
      <c r="CU23" s="687"/>
      <c r="CV23" s="687"/>
      <c r="CW23" s="687"/>
      <c r="CX23" s="687"/>
      <c r="CY23" s="688"/>
      <c r="CZ23" s="686" t="s">
        <v>287</v>
      </c>
      <c r="DA23" s="687"/>
      <c r="DB23" s="687"/>
      <c r="DC23" s="688"/>
      <c r="DD23" s="686" t="s">
        <v>288</v>
      </c>
      <c r="DE23" s="687"/>
      <c r="DF23" s="687"/>
      <c r="DG23" s="687"/>
      <c r="DH23" s="687"/>
      <c r="DI23" s="687"/>
      <c r="DJ23" s="687"/>
      <c r="DK23" s="688"/>
      <c r="DL23" s="724" t="s">
        <v>289</v>
      </c>
      <c r="DM23" s="725"/>
      <c r="DN23" s="725"/>
      <c r="DO23" s="725"/>
      <c r="DP23" s="725"/>
      <c r="DQ23" s="725"/>
      <c r="DR23" s="725"/>
      <c r="DS23" s="725"/>
      <c r="DT23" s="725"/>
      <c r="DU23" s="725"/>
      <c r="DV23" s="726"/>
      <c r="DW23" s="686" t="s">
        <v>290</v>
      </c>
      <c r="DX23" s="687"/>
      <c r="DY23" s="687"/>
      <c r="DZ23" s="687"/>
      <c r="EA23" s="687"/>
      <c r="EB23" s="687"/>
      <c r="EC23" s="688"/>
    </row>
    <row r="24" spans="2:133" ht="11.25" customHeight="1" x14ac:dyDescent="0.15">
      <c r="B24" s="631" t="s">
        <v>291</v>
      </c>
      <c r="C24" s="632"/>
      <c r="D24" s="632"/>
      <c r="E24" s="632"/>
      <c r="F24" s="632"/>
      <c r="G24" s="632"/>
      <c r="H24" s="632"/>
      <c r="I24" s="632"/>
      <c r="J24" s="632"/>
      <c r="K24" s="632"/>
      <c r="L24" s="632"/>
      <c r="M24" s="632"/>
      <c r="N24" s="632"/>
      <c r="O24" s="632"/>
      <c r="P24" s="632"/>
      <c r="Q24" s="633"/>
      <c r="R24" s="634" t="s">
        <v>187</v>
      </c>
      <c r="S24" s="635"/>
      <c r="T24" s="635"/>
      <c r="U24" s="635"/>
      <c r="V24" s="635"/>
      <c r="W24" s="635"/>
      <c r="X24" s="635"/>
      <c r="Y24" s="636"/>
      <c r="Z24" s="672" t="s">
        <v>187</v>
      </c>
      <c r="AA24" s="672"/>
      <c r="AB24" s="672"/>
      <c r="AC24" s="672"/>
      <c r="AD24" s="673" t="s">
        <v>187</v>
      </c>
      <c r="AE24" s="673"/>
      <c r="AF24" s="673"/>
      <c r="AG24" s="673"/>
      <c r="AH24" s="673"/>
      <c r="AI24" s="673"/>
      <c r="AJ24" s="673"/>
      <c r="AK24" s="673"/>
      <c r="AL24" s="637" t="s">
        <v>187</v>
      </c>
      <c r="AM24" s="638"/>
      <c r="AN24" s="638"/>
      <c r="AO24" s="674"/>
      <c r="AP24" s="631" t="s">
        <v>292</v>
      </c>
      <c r="AQ24" s="711"/>
      <c r="AR24" s="711"/>
      <c r="AS24" s="711"/>
      <c r="AT24" s="711"/>
      <c r="AU24" s="711"/>
      <c r="AV24" s="711"/>
      <c r="AW24" s="711"/>
      <c r="AX24" s="711"/>
      <c r="AY24" s="711"/>
      <c r="AZ24" s="711"/>
      <c r="BA24" s="711"/>
      <c r="BB24" s="711"/>
      <c r="BC24" s="711"/>
      <c r="BD24" s="711"/>
      <c r="BE24" s="711"/>
      <c r="BF24" s="712"/>
      <c r="BG24" s="634" t="s">
        <v>187</v>
      </c>
      <c r="BH24" s="635"/>
      <c r="BI24" s="635"/>
      <c r="BJ24" s="635"/>
      <c r="BK24" s="635"/>
      <c r="BL24" s="635"/>
      <c r="BM24" s="635"/>
      <c r="BN24" s="636"/>
      <c r="BO24" s="672" t="s">
        <v>177</v>
      </c>
      <c r="BP24" s="672"/>
      <c r="BQ24" s="672"/>
      <c r="BR24" s="672"/>
      <c r="BS24" s="673" t="s">
        <v>177</v>
      </c>
      <c r="BT24" s="673"/>
      <c r="BU24" s="673"/>
      <c r="BV24" s="673"/>
      <c r="BW24" s="673"/>
      <c r="BX24" s="673"/>
      <c r="BY24" s="673"/>
      <c r="BZ24" s="673"/>
      <c r="CA24" s="673"/>
      <c r="CB24" s="713"/>
      <c r="CD24" s="692" t="s">
        <v>293</v>
      </c>
      <c r="CE24" s="693"/>
      <c r="CF24" s="693"/>
      <c r="CG24" s="693"/>
      <c r="CH24" s="693"/>
      <c r="CI24" s="693"/>
      <c r="CJ24" s="693"/>
      <c r="CK24" s="693"/>
      <c r="CL24" s="693"/>
      <c r="CM24" s="693"/>
      <c r="CN24" s="693"/>
      <c r="CO24" s="693"/>
      <c r="CP24" s="693"/>
      <c r="CQ24" s="694"/>
      <c r="CR24" s="689">
        <v>4205325</v>
      </c>
      <c r="CS24" s="690"/>
      <c r="CT24" s="690"/>
      <c r="CU24" s="690"/>
      <c r="CV24" s="690"/>
      <c r="CW24" s="690"/>
      <c r="CX24" s="690"/>
      <c r="CY24" s="715"/>
      <c r="CZ24" s="716">
        <v>30.3</v>
      </c>
      <c r="DA24" s="698"/>
      <c r="DB24" s="698"/>
      <c r="DC24" s="718"/>
      <c r="DD24" s="714">
        <v>2369348</v>
      </c>
      <c r="DE24" s="690"/>
      <c r="DF24" s="690"/>
      <c r="DG24" s="690"/>
      <c r="DH24" s="690"/>
      <c r="DI24" s="690"/>
      <c r="DJ24" s="690"/>
      <c r="DK24" s="715"/>
      <c r="DL24" s="714">
        <v>2150018</v>
      </c>
      <c r="DM24" s="690"/>
      <c r="DN24" s="690"/>
      <c r="DO24" s="690"/>
      <c r="DP24" s="690"/>
      <c r="DQ24" s="690"/>
      <c r="DR24" s="690"/>
      <c r="DS24" s="690"/>
      <c r="DT24" s="690"/>
      <c r="DU24" s="690"/>
      <c r="DV24" s="715"/>
      <c r="DW24" s="716">
        <v>48</v>
      </c>
      <c r="DX24" s="698"/>
      <c r="DY24" s="698"/>
      <c r="DZ24" s="698"/>
      <c r="EA24" s="698"/>
      <c r="EB24" s="698"/>
      <c r="EC24" s="717"/>
    </row>
    <row r="25" spans="2:133" ht="11.25" customHeight="1" x14ac:dyDescent="0.15">
      <c r="B25" s="631" t="s">
        <v>294</v>
      </c>
      <c r="C25" s="632"/>
      <c r="D25" s="632"/>
      <c r="E25" s="632"/>
      <c r="F25" s="632"/>
      <c r="G25" s="632"/>
      <c r="H25" s="632"/>
      <c r="I25" s="632"/>
      <c r="J25" s="632"/>
      <c r="K25" s="632"/>
      <c r="L25" s="632"/>
      <c r="M25" s="632"/>
      <c r="N25" s="632"/>
      <c r="O25" s="632"/>
      <c r="P25" s="632"/>
      <c r="Q25" s="633"/>
      <c r="R25" s="634">
        <v>4548712</v>
      </c>
      <c r="S25" s="635"/>
      <c r="T25" s="635"/>
      <c r="U25" s="635"/>
      <c r="V25" s="635"/>
      <c r="W25" s="635"/>
      <c r="X25" s="635"/>
      <c r="Y25" s="636"/>
      <c r="Z25" s="672">
        <v>31.4</v>
      </c>
      <c r="AA25" s="672"/>
      <c r="AB25" s="672"/>
      <c r="AC25" s="672"/>
      <c r="AD25" s="673">
        <v>4256145</v>
      </c>
      <c r="AE25" s="673"/>
      <c r="AF25" s="673"/>
      <c r="AG25" s="673"/>
      <c r="AH25" s="673"/>
      <c r="AI25" s="673"/>
      <c r="AJ25" s="673"/>
      <c r="AK25" s="673"/>
      <c r="AL25" s="637">
        <v>96.3</v>
      </c>
      <c r="AM25" s="638"/>
      <c r="AN25" s="638"/>
      <c r="AO25" s="674"/>
      <c r="AP25" s="631" t="s">
        <v>295</v>
      </c>
      <c r="AQ25" s="711"/>
      <c r="AR25" s="711"/>
      <c r="AS25" s="711"/>
      <c r="AT25" s="711"/>
      <c r="AU25" s="711"/>
      <c r="AV25" s="711"/>
      <c r="AW25" s="711"/>
      <c r="AX25" s="711"/>
      <c r="AY25" s="711"/>
      <c r="AZ25" s="711"/>
      <c r="BA25" s="711"/>
      <c r="BB25" s="711"/>
      <c r="BC25" s="711"/>
      <c r="BD25" s="711"/>
      <c r="BE25" s="711"/>
      <c r="BF25" s="712"/>
      <c r="BG25" s="634" t="s">
        <v>177</v>
      </c>
      <c r="BH25" s="635"/>
      <c r="BI25" s="635"/>
      <c r="BJ25" s="635"/>
      <c r="BK25" s="635"/>
      <c r="BL25" s="635"/>
      <c r="BM25" s="635"/>
      <c r="BN25" s="636"/>
      <c r="BO25" s="672" t="s">
        <v>187</v>
      </c>
      <c r="BP25" s="672"/>
      <c r="BQ25" s="672"/>
      <c r="BR25" s="672"/>
      <c r="BS25" s="673" t="s">
        <v>187</v>
      </c>
      <c r="BT25" s="673"/>
      <c r="BU25" s="673"/>
      <c r="BV25" s="673"/>
      <c r="BW25" s="673"/>
      <c r="BX25" s="673"/>
      <c r="BY25" s="673"/>
      <c r="BZ25" s="673"/>
      <c r="CA25" s="673"/>
      <c r="CB25" s="713"/>
      <c r="CD25" s="631" t="s">
        <v>296</v>
      </c>
      <c r="CE25" s="632"/>
      <c r="CF25" s="632"/>
      <c r="CG25" s="632"/>
      <c r="CH25" s="632"/>
      <c r="CI25" s="632"/>
      <c r="CJ25" s="632"/>
      <c r="CK25" s="632"/>
      <c r="CL25" s="632"/>
      <c r="CM25" s="632"/>
      <c r="CN25" s="632"/>
      <c r="CO25" s="632"/>
      <c r="CP25" s="632"/>
      <c r="CQ25" s="633"/>
      <c r="CR25" s="634">
        <v>1459308</v>
      </c>
      <c r="CS25" s="647"/>
      <c r="CT25" s="647"/>
      <c r="CU25" s="647"/>
      <c r="CV25" s="647"/>
      <c r="CW25" s="647"/>
      <c r="CX25" s="647"/>
      <c r="CY25" s="648"/>
      <c r="CZ25" s="637">
        <v>10.5</v>
      </c>
      <c r="DA25" s="649"/>
      <c r="DB25" s="649"/>
      <c r="DC25" s="650"/>
      <c r="DD25" s="640">
        <v>1257451</v>
      </c>
      <c r="DE25" s="647"/>
      <c r="DF25" s="647"/>
      <c r="DG25" s="647"/>
      <c r="DH25" s="647"/>
      <c r="DI25" s="647"/>
      <c r="DJ25" s="647"/>
      <c r="DK25" s="648"/>
      <c r="DL25" s="640">
        <v>1089899</v>
      </c>
      <c r="DM25" s="647"/>
      <c r="DN25" s="647"/>
      <c r="DO25" s="647"/>
      <c r="DP25" s="647"/>
      <c r="DQ25" s="647"/>
      <c r="DR25" s="647"/>
      <c r="DS25" s="647"/>
      <c r="DT25" s="647"/>
      <c r="DU25" s="647"/>
      <c r="DV25" s="648"/>
      <c r="DW25" s="637">
        <v>24.3</v>
      </c>
      <c r="DX25" s="649"/>
      <c r="DY25" s="649"/>
      <c r="DZ25" s="649"/>
      <c r="EA25" s="649"/>
      <c r="EB25" s="649"/>
      <c r="EC25" s="661"/>
    </row>
    <row r="26" spans="2:133" ht="11.25" customHeight="1" x14ac:dyDescent="0.15">
      <c r="B26" s="631" t="s">
        <v>297</v>
      </c>
      <c r="C26" s="632"/>
      <c r="D26" s="632"/>
      <c r="E26" s="632"/>
      <c r="F26" s="632"/>
      <c r="G26" s="632"/>
      <c r="H26" s="632"/>
      <c r="I26" s="632"/>
      <c r="J26" s="632"/>
      <c r="K26" s="632"/>
      <c r="L26" s="632"/>
      <c r="M26" s="632"/>
      <c r="N26" s="632"/>
      <c r="O26" s="632"/>
      <c r="P26" s="632"/>
      <c r="Q26" s="633"/>
      <c r="R26" s="634">
        <v>2523</v>
      </c>
      <c r="S26" s="635"/>
      <c r="T26" s="635"/>
      <c r="U26" s="635"/>
      <c r="V26" s="635"/>
      <c r="W26" s="635"/>
      <c r="X26" s="635"/>
      <c r="Y26" s="636"/>
      <c r="Z26" s="672">
        <v>0</v>
      </c>
      <c r="AA26" s="672"/>
      <c r="AB26" s="672"/>
      <c r="AC26" s="672"/>
      <c r="AD26" s="673">
        <v>2523</v>
      </c>
      <c r="AE26" s="673"/>
      <c r="AF26" s="673"/>
      <c r="AG26" s="673"/>
      <c r="AH26" s="673"/>
      <c r="AI26" s="673"/>
      <c r="AJ26" s="673"/>
      <c r="AK26" s="673"/>
      <c r="AL26" s="637">
        <v>0.1</v>
      </c>
      <c r="AM26" s="638"/>
      <c r="AN26" s="638"/>
      <c r="AO26" s="674"/>
      <c r="AP26" s="631" t="s">
        <v>298</v>
      </c>
      <c r="AQ26" s="711"/>
      <c r="AR26" s="711"/>
      <c r="AS26" s="711"/>
      <c r="AT26" s="711"/>
      <c r="AU26" s="711"/>
      <c r="AV26" s="711"/>
      <c r="AW26" s="711"/>
      <c r="AX26" s="711"/>
      <c r="AY26" s="711"/>
      <c r="AZ26" s="711"/>
      <c r="BA26" s="711"/>
      <c r="BB26" s="711"/>
      <c r="BC26" s="711"/>
      <c r="BD26" s="711"/>
      <c r="BE26" s="711"/>
      <c r="BF26" s="712"/>
      <c r="BG26" s="634" t="s">
        <v>187</v>
      </c>
      <c r="BH26" s="635"/>
      <c r="BI26" s="635"/>
      <c r="BJ26" s="635"/>
      <c r="BK26" s="635"/>
      <c r="BL26" s="635"/>
      <c r="BM26" s="635"/>
      <c r="BN26" s="636"/>
      <c r="BO26" s="672" t="s">
        <v>187</v>
      </c>
      <c r="BP26" s="672"/>
      <c r="BQ26" s="672"/>
      <c r="BR26" s="672"/>
      <c r="BS26" s="673" t="s">
        <v>187</v>
      </c>
      <c r="BT26" s="673"/>
      <c r="BU26" s="673"/>
      <c r="BV26" s="673"/>
      <c r="BW26" s="673"/>
      <c r="BX26" s="673"/>
      <c r="BY26" s="673"/>
      <c r="BZ26" s="673"/>
      <c r="CA26" s="673"/>
      <c r="CB26" s="713"/>
      <c r="CD26" s="631" t="s">
        <v>299</v>
      </c>
      <c r="CE26" s="632"/>
      <c r="CF26" s="632"/>
      <c r="CG26" s="632"/>
      <c r="CH26" s="632"/>
      <c r="CI26" s="632"/>
      <c r="CJ26" s="632"/>
      <c r="CK26" s="632"/>
      <c r="CL26" s="632"/>
      <c r="CM26" s="632"/>
      <c r="CN26" s="632"/>
      <c r="CO26" s="632"/>
      <c r="CP26" s="632"/>
      <c r="CQ26" s="633"/>
      <c r="CR26" s="634">
        <v>796889</v>
      </c>
      <c r="CS26" s="635"/>
      <c r="CT26" s="635"/>
      <c r="CU26" s="635"/>
      <c r="CV26" s="635"/>
      <c r="CW26" s="635"/>
      <c r="CX26" s="635"/>
      <c r="CY26" s="636"/>
      <c r="CZ26" s="637">
        <v>5.7</v>
      </c>
      <c r="DA26" s="649"/>
      <c r="DB26" s="649"/>
      <c r="DC26" s="650"/>
      <c r="DD26" s="640">
        <v>709532</v>
      </c>
      <c r="DE26" s="635"/>
      <c r="DF26" s="635"/>
      <c r="DG26" s="635"/>
      <c r="DH26" s="635"/>
      <c r="DI26" s="635"/>
      <c r="DJ26" s="635"/>
      <c r="DK26" s="636"/>
      <c r="DL26" s="640" t="s">
        <v>187</v>
      </c>
      <c r="DM26" s="635"/>
      <c r="DN26" s="635"/>
      <c r="DO26" s="635"/>
      <c r="DP26" s="635"/>
      <c r="DQ26" s="635"/>
      <c r="DR26" s="635"/>
      <c r="DS26" s="635"/>
      <c r="DT26" s="635"/>
      <c r="DU26" s="635"/>
      <c r="DV26" s="636"/>
      <c r="DW26" s="637" t="s">
        <v>187</v>
      </c>
      <c r="DX26" s="649"/>
      <c r="DY26" s="649"/>
      <c r="DZ26" s="649"/>
      <c r="EA26" s="649"/>
      <c r="EB26" s="649"/>
      <c r="EC26" s="661"/>
    </row>
    <row r="27" spans="2:133" ht="11.25" customHeight="1" x14ac:dyDescent="0.15">
      <c r="B27" s="631" t="s">
        <v>300</v>
      </c>
      <c r="C27" s="632"/>
      <c r="D27" s="632"/>
      <c r="E27" s="632"/>
      <c r="F27" s="632"/>
      <c r="G27" s="632"/>
      <c r="H27" s="632"/>
      <c r="I27" s="632"/>
      <c r="J27" s="632"/>
      <c r="K27" s="632"/>
      <c r="L27" s="632"/>
      <c r="M27" s="632"/>
      <c r="N27" s="632"/>
      <c r="O27" s="632"/>
      <c r="P27" s="632"/>
      <c r="Q27" s="633"/>
      <c r="R27" s="634">
        <v>71643</v>
      </c>
      <c r="S27" s="635"/>
      <c r="T27" s="635"/>
      <c r="U27" s="635"/>
      <c r="V27" s="635"/>
      <c r="W27" s="635"/>
      <c r="X27" s="635"/>
      <c r="Y27" s="636"/>
      <c r="Z27" s="672">
        <v>0.5</v>
      </c>
      <c r="AA27" s="672"/>
      <c r="AB27" s="672"/>
      <c r="AC27" s="672"/>
      <c r="AD27" s="673" t="s">
        <v>187</v>
      </c>
      <c r="AE27" s="673"/>
      <c r="AF27" s="673"/>
      <c r="AG27" s="673"/>
      <c r="AH27" s="673"/>
      <c r="AI27" s="673"/>
      <c r="AJ27" s="673"/>
      <c r="AK27" s="673"/>
      <c r="AL27" s="637" t="s">
        <v>187</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1649836</v>
      </c>
      <c r="BH27" s="635"/>
      <c r="BI27" s="635"/>
      <c r="BJ27" s="635"/>
      <c r="BK27" s="635"/>
      <c r="BL27" s="635"/>
      <c r="BM27" s="635"/>
      <c r="BN27" s="636"/>
      <c r="BO27" s="672">
        <v>100</v>
      </c>
      <c r="BP27" s="672"/>
      <c r="BQ27" s="672"/>
      <c r="BR27" s="672"/>
      <c r="BS27" s="673">
        <v>9639</v>
      </c>
      <c r="BT27" s="673"/>
      <c r="BU27" s="673"/>
      <c r="BV27" s="673"/>
      <c r="BW27" s="673"/>
      <c r="BX27" s="673"/>
      <c r="BY27" s="673"/>
      <c r="BZ27" s="673"/>
      <c r="CA27" s="673"/>
      <c r="CB27" s="713"/>
      <c r="CD27" s="631" t="s">
        <v>302</v>
      </c>
      <c r="CE27" s="632"/>
      <c r="CF27" s="632"/>
      <c r="CG27" s="632"/>
      <c r="CH27" s="632"/>
      <c r="CI27" s="632"/>
      <c r="CJ27" s="632"/>
      <c r="CK27" s="632"/>
      <c r="CL27" s="632"/>
      <c r="CM27" s="632"/>
      <c r="CN27" s="632"/>
      <c r="CO27" s="632"/>
      <c r="CP27" s="632"/>
      <c r="CQ27" s="633"/>
      <c r="CR27" s="634">
        <v>2131460</v>
      </c>
      <c r="CS27" s="647"/>
      <c r="CT27" s="647"/>
      <c r="CU27" s="647"/>
      <c r="CV27" s="647"/>
      <c r="CW27" s="647"/>
      <c r="CX27" s="647"/>
      <c r="CY27" s="648"/>
      <c r="CZ27" s="637">
        <v>15.3</v>
      </c>
      <c r="DA27" s="649"/>
      <c r="DB27" s="649"/>
      <c r="DC27" s="650"/>
      <c r="DD27" s="640">
        <v>519992</v>
      </c>
      <c r="DE27" s="647"/>
      <c r="DF27" s="647"/>
      <c r="DG27" s="647"/>
      <c r="DH27" s="647"/>
      <c r="DI27" s="647"/>
      <c r="DJ27" s="647"/>
      <c r="DK27" s="648"/>
      <c r="DL27" s="640">
        <v>468214</v>
      </c>
      <c r="DM27" s="647"/>
      <c r="DN27" s="647"/>
      <c r="DO27" s="647"/>
      <c r="DP27" s="647"/>
      <c r="DQ27" s="647"/>
      <c r="DR27" s="647"/>
      <c r="DS27" s="647"/>
      <c r="DT27" s="647"/>
      <c r="DU27" s="647"/>
      <c r="DV27" s="648"/>
      <c r="DW27" s="637">
        <v>10.4</v>
      </c>
      <c r="DX27" s="649"/>
      <c r="DY27" s="649"/>
      <c r="DZ27" s="649"/>
      <c r="EA27" s="649"/>
      <c r="EB27" s="649"/>
      <c r="EC27" s="661"/>
    </row>
    <row r="28" spans="2:133" ht="11.25" customHeight="1" x14ac:dyDescent="0.15">
      <c r="B28" s="631" t="s">
        <v>303</v>
      </c>
      <c r="C28" s="632"/>
      <c r="D28" s="632"/>
      <c r="E28" s="632"/>
      <c r="F28" s="632"/>
      <c r="G28" s="632"/>
      <c r="H28" s="632"/>
      <c r="I28" s="632"/>
      <c r="J28" s="632"/>
      <c r="K28" s="632"/>
      <c r="L28" s="632"/>
      <c r="M28" s="632"/>
      <c r="N28" s="632"/>
      <c r="O28" s="632"/>
      <c r="P28" s="632"/>
      <c r="Q28" s="633"/>
      <c r="R28" s="634">
        <v>79175</v>
      </c>
      <c r="S28" s="635"/>
      <c r="T28" s="635"/>
      <c r="U28" s="635"/>
      <c r="V28" s="635"/>
      <c r="W28" s="635"/>
      <c r="X28" s="635"/>
      <c r="Y28" s="636"/>
      <c r="Z28" s="672">
        <v>0.5</v>
      </c>
      <c r="AA28" s="672"/>
      <c r="AB28" s="672"/>
      <c r="AC28" s="672"/>
      <c r="AD28" s="673">
        <v>5825</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614557</v>
      </c>
      <c r="CS28" s="635"/>
      <c r="CT28" s="635"/>
      <c r="CU28" s="635"/>
      <c r="CV28" s="635"/>
      <c r="CW28" s="635"/>
      <c r="CX28" s="635"/>
      <c r="CY28" s="636"/>
      <c r="CZ28" s="637">
        <v>4.4000000000000004</v>
      </c>
      <c r="DA28" s="649"/>
      <c r="DB28" s="649"/>
      <c r="DC28" s="650"/>
      <c r="DD28" s="640">
        <v>591905</v>
      </c>
      <c r="DE28" s="635"/>
      <c r="DF28" s="635"/>
      <c r="DG28" s="635"/>
      <c r="DH28" s="635"/>
      <c r="DI28" s="635"/>
      <c r="DJ28" s="635"/>
      <c r="DK28" s="636"/>
      <c r="DL28" s="640">
        <v>591905</v>
      </c>
      <c r="DM28" s="635"/>
      <c r="DN28" s="635"/>
      <c r="DO28" s="635"/>
      <c r="DP28" s="635"/>
      <c r="DQ28" s="635"/>
      <c r="DR28" s="635"/>
      <c r="DS28" s="635"/>
      <c r="DT28" s="635"/>
      <c r="DU28" s="635"/>
      <c r="DV28" s="636"/>
      <c r="DW28" s="637">
        <v>13.2</v>
      </c>
      <c r="DX28" s="649"/>
      <c r="DY28" s="649"/>
      <c r="DZ28" s="649"/>
      <c r="EA28" s="649"/>
      <c r="EB28" s="649"/>
      <c r="EC28" s="661"/>
    </row>
    <row r="29" spans="2:133" ht="11.25" customHeight="1" x14ac:dyDescent="0.15">
      <c r="B29" s="631" t="s">
        <v>305</v>
      </c>
      <c r="C29" s="632"/>
      <c r="D29" s="632"/>
      <c r="E29" s="632"/>
      <c r="F29" s="632"/>
      <c r="G29" s="632"/>
      <c r="H29" s="632"/>
      <c r="I29" s="632"/>
      <c r="J29" s="632"/>
      <c r="K29" s="632"/>
      <c r="L29" s="632"/>
      <c r="M29" s="632"/>
      <c r="N29" s="632"/>
      <c r="O29" s="632"/>
      <c r="P29" s="632"/>
      <c r="Q29" s="633"/>
      <c r="R29" s="634">
        <v>43628</v>
      </c>
      <c r="S29" s="635"/>
      <c r="T29" s="635"/>
      <c r="U29" s="635"/>
      <c r="V29" s="635"/>
      <c r="W29" s="635"/>
      <c r="X29" s="635"/>
      <c r="Y29" s="636"/>
      <c r="Z29" s="672">
        <v>0.3</v>
      </c>
      <c r="AA29" s="672"/>
      <c r="AB29" s="672"/>
      <c r="AC29" s="672"/>
      <c r="AD29" s="673" t="s">
        <v>187</v>
      </c>
      <c r="AE29" s="673"/>
      <c r="AF29" s="673"/>
      <c r="AG29" s="673"/>
      <c r="AH29" s="673"/>
      <c r="AI29" s="673"/>
      <c r="AJ29" s="673"/>
      <c r="AK29" s="673"/>
      <c r="AL29" s="637" t="s">
        <v>246</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306</v>
      </c>
      <c r="CE29" s="654"/>
      <c r="CF29" s="631" t="s">
        <v>72</v>
      </c>
      <c r="CG29" s="632"/>
      <c r="CH29" s="632"/>
      <c r="CI29" s="632"/>
      <c r="CJ29" s="632"/>
      <c r="CK29" s="632"/>
      <c r="CL29" s="632"/>
      <c r="CM29" s="632"/>
      <c r="CN29" s="632"/>
      <c r="CO29" s="632"/>
      <c r="CP29" s="632"/>
      <c r="CQ29" s="633"/>
      <c r="CR29" s="634">
        <v>614557</v>
      </c>
      <c r="CS29" s="647"/>
      <c r="CT29" s="647"/>
      <c r="CU29" s="647"/>
      <c r="CV29" s="647"/>
      <c r="CW29" s="647"/>
      <c r="CX29" s="647"/>
      <c r="CY29" s="648"/>
      <c r="CZ29" s="637">
        <v>4.4000000000000004</v>
      </c>
      <c r="DA29" s="649"/>
      <c r="DB29" s="649"/>
      <c r="DC29" s="650"/>
      <c r="DD29" s="640">
        <v>591905</v>
      </c>
      <c r="DE29" s="647"/>
      <c r="DF29" s="647"/>
      <c r="DG29" s="647"/>
      <c r="DH29" s="647"/>
      <c r="DI29" s="647"/>
      <c r="DJ29" s="647"/>
      <c r="DK29" s="648"/>
      <c r="DL29" s="640">
        <v>591905</v>
      </c>
      <c r="DM29" s="647"/>
      <c r="DN29" s="647"/>
      <c r="DO29" s="647"/>
      <c r="DP29" s="647"/>
      <c r="DQ29" s="647"/>
      <c r="DR29" s="647"/>
      <c r="DS29" s="647"/>
      <c r="DT29" s="647"/>
      <c r="DU29" s="647"/>
      <c r="DV29" s="648"/>
      <c r="DW29" s="637">
        <v>13.2</v>
      </c>
      <c r="DX29" s="649"/>
      <c r="DY29" s="649"/>
      <c r="DZ29" s="649"/>
      <c r="EA29" s="649"/>
      <c r="EB29" s="649"/>
      <c r="EC29" s="661"/>
    </row>
    <row r="30" spans="2:133" ht="11.25" customHeight="1" x14ac:dyDescent="0.15">
      <c r="B30" s="631" t="s">
        <v>307</v>
      </c>
      <c r="C30" s="632"/>
      <c r="D30" s="632"/>
      <c r="E30" s="632"/>
      <c r="F30" s="632"/>
      <c r="G30" s="632"/>
      <c r="H30" s="632"/>
      <c r="I30" s="632"/>
      <c r="J30" s="632"/>
      <c r="K30" s="632"/>
      <c r="L30" s="632"/>
      <c r="M30" s="632"/>
      <c r="N30" s="632"/>
      <c r="O30" s="632"/>
      <c r="P30" s="632"/>
      <c r="Q30" s="633"/>
      <c r="R30" s="634">
        <v>3143627</v>
      </c>
      <c r="S30" s="635"/>
      <c r="T30" s="635"/>
      <c r="U30" s="635"/>
      <c r="V30" s="635"/>
      <c r="W30" s="635"/>
      <c r="X30" s="635"/>
      <c r="Y30" s="636"/>
      <c r="Z30" s="672">
        <v>21.7</v>
      </c>
      <c r="AA30" s="672"/>
      <c r="AB30" s="672"/>
      <c r="AC30" s="672"/>
      <c r="AD30" s="673" t="s">
        <v>187</v>
      </c>
      <c r="AE30" s="673"/>
      <c r="AF30" s="673"/>
      <c r="AG30" s="673"/>
      <c r="AH30" s="673"/>
      <c r="AI30" s="673"/>
      <c r="AJ30" s="673"/>
      <c r="AK30" s="673"/>
      <c r="AL30" s="637" t="s">
        <v>187</v>
      </c>
      <c r="AM30" s="638"/>
      <c r="AN30" s="638"/>
      <c r="AO30" s="674"/>
      <c r="AP30" s="686" t="s">
        <v>224</v>
      </c>
      <c r="AQ30" s="687"/>
      <c r="AR30" s="687"/>
      <c r="AS30" s="687"/>
      <c r="AT30" s="687"/>
      <c r="AU30" s="687"/>
      <c r="AV30" s="687"/>
      <c r="AW30" s="687"/>
      <c r="AX30" s="687"/>
      <c r="AY30" s="687"/>
      <c r="AZ30" s="687"/>
      <c r="BA30" s="687"/>
      <c r="BB30" s="687"/>
      <c r="BC30" s="687"/>
      <c r="BD30" s="687"/>
      <c r="BE30" s="687"/>
      <c r="BF30" s="688"/>
      <c r="BG30" s="686" t="s">
        <v>308</v>
      </c>
      <c r="BH30" s="704"/>
      <c r="BI30" s="704"/>
      <c r="BJ30" s="704"/>
      <c r="BK30" s="704"/>
      <c r="BL30" s="704"/>
      <c r="BM30" s="704"/>
      <c r="BN30" s="704"/>
      <c r="BO30" s="704"/>
      <c r="BP30" s="704"/>
      <c r="BQ30" s="705"/>
      <c r="BR30" s="686" t="s">
        <v>309</v>
      </c>
      <c r="BS30" s="704"/>
      <c r="BT30" s="704"/>
      <c r="BU30" s="704"/>
      <c r="BV30" s="704"/>
      <c r="BW30" s="704"/>
      <c r="BX30" s="704"/>
      <c r="BY30" s="704"/>
      <c r="BZ30" s="704"/>
      <c r="CA30" s="704"/>
      <c r="CB30" s="705"/>
      <c r="CD30" s="655"/>
      <c r="CE30" s="656"/>
      <c r="CF30" s="631" t="s">
        <v>310</v>
      </c>
      <c r="CG30" s="632"/>
      <c r="CH30" s="632"/>
      <c r="CI30" s="632"/>
      <c r="CJ30" s="632"/>
      <c r="CK30" s="632"/>
      <c r="CL30" s="632"/>
      <c r="CM30" s="632"/>
      <c r="CN30" s="632"/>
      <c r="CO30" s="632"/>
      <c r="CP30" s="632"/>
      <c r="CQ30" s="633"/>
      <c r="CR30" s="634">
        <v>588289</v>
      </c>
      <c r="CS30" s="635"/>
      <c r="CT30" s="635"/>
      <c r="CU30" s="635"/>
      <c r="CV30" s="635"/>
      <c r="CW30" s="635"/>
      <c r="CX30" s="635"/>
      <c r="CY30" s="636"/>
      <c r="CZ30" s="637">
        <v>4.2</v>
      </c>
      <c r="DA30" s="649"/>
      <c r="DB30" s="649"/>
      <c r="DC30" s="650"/>
      <c r="DD30" s="640">
        <v>566801</v>
      </c>
      <c r="DE30" s="635"/>
      <c r="DF30" s="635"/>
      <c r="DG30" s="635"/>
      <c r="DH30" s="635"/>
      <c r="DI30" s="635"/>
      <c r="DJ30" s="635"/>
      <c r="DK30" s="636"/>
      <c r="DL30" s="640">
        <v>566801</v>
      </c>
      <c r="DM30" s="635"/>
      <c r="DN30" s="635"/>
      <c r="DO30" s="635"/>
      <c r="DP30" s="635"/>
      <c r="DQ30" s="635"/>
      <c r="DR30" s="635"/>
      <c r="DS30" s="635"/>
      <c r="DT30" s="635"/>
      <c r="DU30" s="635"/>
      <c r="DV30" s="636"/>
      <c r="DW30" s="637">
        <v>12.6</v>
      </c>
      <c r="DX30" s="649"/>
      <c r="DY30" s="649"/>
      <c r="DZ30" s="649"/>
      <c r="EA30" s="649"/>
      <c r="EB30" s="649"/>
      <c r="EC30" s="661"/>
    </row>
    <row r="31" spans="2:133" ht="11.25" customHeight="1" x14ac:dyDescent="0.15">
      <c r="B31" s="701" t="s">
        <v>311</v>
      </c>
      <c r="C31" s="702"/>
      <c r="D31" s="702"/>
      <c r="E31" s="702"/>
      <c r="F31" s="702"/>
      <c r="G31" s="702"/>
      <c r="H31" s="702"/>
      <c r="I31" s="702"/>
      <c r="J31" s="702"/>
      <c r="K31" s="702"/>
      <c r="L31" s="702"/>
      <c r="M31" s="702"/>
      <c r="N31" s="702"/>
      <c r="O31" s="702"/>
      <c r="P31" s="702"/>
      <c r="Q31" s="703"/>
      <c r="R31" s="634">
        <v>154528</v>
      </c>
      <c r="S31" s="635"/>
      <c r="T31" s="635"/>
      <c r="U31" s="635"/>
      <c r="V31" s="635"/>
      <c r="W31" s="635"/>
      <c r="X31" s="635"/>
      <c r="Y31" s="636"/>
      <c r="Z31" s="672">
        <v>1.1000000000000001</v>
      </c>
      <c r="AA31" s="672"/>
      <c r="AB31" s="672"/>
      <c r="AC31" s="672"/>
      <c r="AD31" s="673">
        <v>154528</v>
      </c>
      <c r="AE31" s="673"/>
      <c r="AF31" s="673"/>
      <c r="AG31" s="673"/>
      <c r="AH31" s="673"/>
      <c r="AI31" s="673"/>
      <c r="AJ31" s="673"/>
      <c r="AK31" s="673"/>
      <c r="AL31" s="637">
        <v>3.5</v>
      </c>
      <c r="AM31" s="638"/>
      <c r="AN31" s="638"/>
      <c r="AO31" s="674"/>
      <c r="AP31" s="706" t="s">
        <v>312</v>
      </c>
      <c r="AQ31" s="707"/>
      <c r="AR31" s="707"/>
      <c r="AS31" s="707"/>
      <c r="AT31" s="708" t="s">
        <v>313</v>
      </c>
      <c r="AU31" s="212"/>
      <c r="AV31" s="212"/>
      <c r="AW31" s="212"/>
      <c r="AX31" s="692" t="s">
        <v>190</v>
      </c>
      <c r="AY31" s="693"/>
      <c r="AZ31" s="693"/>
      <c r="BA31" s="693"/>
      <c r="BB31" s="693"/>
      <c r="BC31" s="693"/>
      <c r="BD31" s="693"/>
      <c r="BE31" s="693"/>
      <c r="BF31" s="694"/>
      <c r="BG31" s="696">
        <v>99</v>
      </c>
      <c r="BH31" s="697"/>
      <c r="BI31" s="697"/>
      <c r="BJ31" s="697"/>
      <c r="BK31" s="697"/>
      <c r="BL31" s="697"/>
      <c r="BM31" s="698">
        <v>97.4</v>
      </c>
      <c r="BN31" s="697"/>
      <c r="BO31" s="697"/>
      <c r="BP31" s="697"/>
      <c r="BQ31" s="699"/>
      <c r="BR31" s="696">
        <v>98.9</v>
      </c>
      <c r="BS31" s="697"/>
      <c r="BT31" s="697"/>
      <c r="BU31" s="697"/>
      <c r="BV31" s="697"/>
      <c r="BW31" s="697"/>
      <c r="BX31" s="698">
        <v>96.8</v>
      </c>
      <c r="BY31" s="697"/>
      <c r="BZ31" s="697"/>
      <c r="CA31" s="697"/>
      <c r="CB31" s="699"/>
      <c r="CD31" s="655"/>
      <c r="CE31" s="656"/>
      <c r="CF31" s="631" t="s">
        <v>314</v>
      </c>
      <c r="CG31" s="632"/>
      <c r="CH31" s="632"/>
      <c r="CI31" s="632"/>
      <c r="CJ31" s="632"/>
      <c r="CK31" s="632"/>
      <c r="CL31" s="632"/>
      <c r="CM31" s="632"/>
      <c r="CN31" s="632"/>
      <c r="CO31" s="632"/>
      <c r="CP31" s="632"/>
      <c r="CQ31" s="633"/>
      <c r="CR31" s="634">
        <v>26268</v>
      </c>
      <c r="CS31" s="647"/>
      <c r="CT31" s="647"/>
      <c r="CU31" s="647"/>
      <c r="CV31" s="647"/>
      <c r="CW31" s="647"/>
      <c r="CX31" s="647"/>
      <c r="CY31" s="648"/>
      <c r="CZ31" s="637">
        <v>0.2</v>
      </c>
      <c r="DA31" s="649"/>
      <c r="DB31" s="649"/>
      <c r="DC31" s="650"/>
      <c r="DD31" s="640">
        <v>25104</v>
      </c>
      <c r="DE31" s="647"/>
      <c r="DF31" s="647"/>
      <c r="DG31" s="647"/>
      <c r="DH31" s="647"/>
      <c r="DI31" s="647"/>
      <c r="DJ31" s="647"/>
      <c r="DK31" s="648"/>
      <c r="DL31" s="640">
        <v>25104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315</v>
      </c>
      <c r="C32" s="632"/>
      <c r="D32" s="632"/>
      <c r="E32" s="632"/>
      <c r="F32" s="632"/>
      <c r="G32" s="632"/>
      <c r="H32" s="632"/>
      <c r="I32" s="632"/>
      <c r="J32" s="632"/>
      <c r="K32" s="632"/>
      <c r="L32" s="632"/>
      <c r="M32" s="632"/>
      <c r="N32" s="632"/>
      <c r="O32" s="632"/>
      <c r="P32" s="632"/>
      <c r="Q32" s="633"/>
      <c r="R32" s="634">
        <v>1017453</v>
      </c>
      <c r="S32" s="635"/>
      <c r="T32" s="635"/>
      <c r="U32" s="635"/>
      <c r="V32" s="635"/>
      <c r="W32" s="635"/>
      <c r="X32" s="635"/>
      <c r="Y32" s="636"/>
      <c r="Z32" s="672">
        <v>7</v>
      </c>
      <c r="AA32" s="672"/>
      <c r="AB32" s="672"/>
      <c r="AC32" s="672"/>
      <c r="AD32" s="673" t="s">
        <v>187</v>
      </c>
      <c r="AE32" s="673"/>
      <c r="AF32" s="673"/>
      <c r="AG32" s="673"/>
      <c r="AH32" s="673"/>
      <c r="AI32" s="673"/>
      <c r="AJ32" s="673"/>
      <c r="AK32" s="673"/>
      <c r="AL32" s="637" t="s">
        <v>187</v>
      </c>
      <c r="AM32" s="638"/>
      <c r="AN32" s="638"/>
      <c r="AO32" s="674"/>
      <c r="AP32" s="675"/>
      <c r="AQ32" s="676"/>
      <c r="AR32" s="676"/>
      <c r="AS32" s="676"/>
      <c r="AT32" s="709"/>
      <c r="AU32" s="208" t="s">
        <v>316</v>
      </c>
      <c r="AX32" s="631" t="s">
        <v>317</v>
      </c>
      <c r="AY32" s="632"/>
      <c r="AZ32" s="632"/>
      <c r="BA32" s="632"/>
      <c r="BB32" s="632"/>
      <c r="BC32" s="632"/>
      <c r="BD32" s="632"/>
      <c r="BE32" s="632"/>
      <c r="BF32" s="633"/>
      <c r="BG32" s="700">
        <v>99.1</v>
      </c>
      <c r="BH32" s="647"/>
      <c r="BI32" s="647"/>
      <c r="BJ32" s="647"/>
      <c r="BK32" s="647"/>
      <c r="BL32" s="647"/>
      <c r="BM32" s="638">
        <v>97.6</v>
      </c>
      <c r="BN32" s="647"/>
      <c r="BO32" s="647"/>
      <c r="BP32" s="647"/>
      <c r="BQ32" s="670"/>
      <c r="BR32" s="700">
        <v>99.1</v>
      </c>
      <c r="BS32" s="647"/>
      <c r="BT32" s="647"/>
      <c r="BU32" s="647"/>
      <c r="BV32" s="647"/>
      <c r="BW32" s="647"/>
      <c r="BX32" s="638">
        <v>97.3</v>
      </c>
      <c r="BY32" s="647"/>
      <c r="BZ32" s="647"/>
      <c r="CA32" s="647"/>
      <c r="CB32" s="670"/>
      <c r="CD32" s="657"/>
      <c r="CE32" s="658"/>
      <c r="CF32" s="631" t="s">
        <v>318</v>
      </c>
      <c r="CG32" s="632"/>
      <c r="CH32" s="632"/>
      <c r="CI32" s="632"/>
      <c r="CJ32" s="632"/>
      <c r="CK32" s="632"/>
      <c r="CL32" s="632"/>
      <c r="CM32" s="632"/>
      <c r="CN32" s="632"/>
      <c r="CO32" s="632"/>
      <c r="CP32" s="632"/>
      <c r="CQ32" s="633"/>
      <c r="CR32" s="634" t="s">
        <v>187</v>
      </c>
      <c r="CS32" s="635"/>
      <c r="CT32" s="635"/>
      <c r="CU32" s="635"/>
      <c r="CV32" s="635"/>
      <c r="CW32" s="635"/>
      <c r="CX32" s="635"/>
      <c r="CY32" s="636"/>
      <c r="CZ32" s="637" t="s">
        <v>246</v>
      </c>
      <c r="DA32" s="649"/>
      <c r="DB32" s="649"/>
      <c r="DC32" s="650"/>
      <c r="DD32" s="640" t="s">
        <v>246</v>
      </c>
      <c r="DE32" s="635"/>
      <c r="DF32" s="635"/>
      <c r="DG32" s="635"/>
      <c r="DH32" s="635"/>
      <c r="DI32" s="635"/>
      <c r="DJ32" s="635"/>
      <c r="DK32" s="636"/>
      <c r="DL32" s="640" t="s">
        <v>187</v>
      </c>
      <c r="DM32" s="635"/>
      <c r="DN32" s="635"/>
      <c r="DO32" s="635"/>
      <c r="DP32" s="635"/>
      <c r="DQ32" s="635"/>
      <c r="DR32" s="635"/>
      <c r="DS32" s="635"/>
      <c r="DT32" s="635"/>
      <c r="DU32" s="635"/>
      <c r="DV32" s="636"/>
      <c r="DW32" s="637" t="s">
        <v>246</v>
      </c>
      <c r="DX32" s="649"/>
      <c r="DY32" s="649"/>
      <c r="DZ32" s="649"/>
      <c r="EA32" s="649"/>
      <c r="EB32" s="649"/>
      <c r="EC32" s="661"/>
    </row>
    <row r="33" spans="2:133" ht="11.25" customHeight="1" x14ac:dyDescent="0.15">
      <c r="B33" s="631" t="s">
        <v>319</v>
      </c>
      <c r="C33" s="632"/>
      <c r="D33" s="632"/>
      <c r="E33" s="632"/>
      <c r="F33" s="632"/>
      <c r="G33" s="632"/>
      <c r="H33" s="632"/>
      <c r="I33" s="632"/>
      <c r="J33" s="632"/>
      <c r="K33" s="632"/>
      <c r="L33" s="632"/>
      <c r="M33" s="632"/>
      <c r="N33" s="632"/>
      <c r="O33" s="632"/>
      <c r="P33" s="632"/>
      <c r="Q33" s="633"/>
      <c r="R33" s="634">
        <v>287672</v>
      </c>
      <c r="S33" s="635"/>
      <c r="T33" s="635"/>
      <c r="U33" s="635"/>
      <c r="V33" s="635"/>
      <c r="W33" s="635"/>
      <c r="X33" s="635"/>
      <c r="Y33" s="636"/>
      <c r="Z33" s="672">
        <v>2</v>
      </c>
      <c r="AA33" s="672"/>
      <c r="AB33" s="672"/>
      <c r="AC33" s="672"/>
      <c r="AD33" s="673">
        <v>1631</v>
      </c>
      <c r="AE33" s="673"/>
      <c r="AF33" s="673"/>
      <c r="AG33" s="673"/>
      <c r="AH33" s="673"/>
      <c r="AI33" s="673"/>
      <c r="AJ33" s="673"/>
      <c r="AK33" s="673"/>
      <c r="AL33" s="637">
        <v>0</v>
      </c>
      <c r="AM33" s="638"/>
      <c r="AN33" s="638"/>
      <c r="AO33" s="674"/>
      <c r="AP33" s="677"/>
      <c r="AQ33" s="678"/>
      <c r="AR33" s="678"/>
      <c r="AS33" s="678"/>
      <c r="AT33" s="710"/>
      <c r="AU33" s="213"/>
      <c r="AV33" s="213"/>
      <c r="AW33" s="213"/>
      <c r="AX33" s="615" t="s">
        <v>320</v>
      </c>
      <c r="AY33" s="616"/>
      <c r="AZ33" s="616"/>
      <c r="BA33" s="616"/>
      <c r="BB33" s="616"/>
      <c r="BC33" s="616"/>
      <c r="BD33" s="616"/>
      <c r="BE33" s="616"/>
      <c r="BF33" s="617"/>
      <c r="BG33" s="695">
        <v>98.9</v>
      </c>
      <c r="BH33" s="619"/>
      <c r="BI33" s="619"/>
      <c r="BJ33" s="619"/>
      <c r="BK33" s="619"/>
      <c r="BL33" s="619"/>
      <c r="BM33" s="665">
        <v>96.9</v>
      </c>
      <c r="BN33" s="619"/>
      <c r="BO33" s="619"/>
      <c r="BP33" s="619"/>
      <c r="BQ33" s="682"/>
      <c r="BR33" s="695">
        <v>98.5</v>
      </c>
      <c r="BS33" s="619"/>
      <c r="BT33" s="619"/>
      <c r="BU33" s="619"/>
      <c r="BV33" s="619"/>
      <c r="BW33" s="619"/>
      <c r="BX33" s="665">
        <v>95.9</v>
      </c>
      <c r="BY33" s="619"/>
      <c r="BZ33" s="619"/>
      <c r="CA33" s="619"/>
      <c r="CB33" s="682"/>
      <c r="CD33" s="631" t="s">
        <v>321</v>
      </c>
      <c r="CE33" s="632"/>
      <c r="CF33" s="632"/>
      <c r="CG33" s="632"/>
      <c r="CH33" s="632"/>
      <c r="CI33" s="632"/>
      <c r="CJ33" s="632"/>
      <c r="CK33" s="632"/>
      <c r="CL33" s="632"/>
      <c r="CM33" s="632"/>
      <c r="CN33" s="632"/>
      <c r="CO33" s="632"/>
      <c r="CP33" s="632"/>
      <c r="CQ33" s="633"/>
      <c r="CR33" s="634">
        <v>7005318</v>
      </c>
      <c r="CS33" s="647"/>
      <c r="CT33" s="647"/>
      <c r="CU33" s="647"/>
      <c r="CV33" s="647"/>
      <c r="CW33" s="647"/>
      <c r="CX33" s="647"/>
      <c r="CY33" s="648"/>
      <c r="CZ33" s="637">
        <v>50.4</v>
      </c>
      <c r="DA33" s="649"/>
      <c r="DB33" s="649"/>
      <c r="DC33" s="650"/>
      <c r="DD33" s="640">
        <v>2497201</v>
      </c>
      <c r="DE33" s="647"/>
      <c r="DF33" s="647"/>
      <c r="DG33" s="647"/>
      <c r="DH33" s="647"/>
      <c r="DI33" s="647"/>
      <c r="DJ33" s="647"/>
      <c r="DK33" s="648"/>
      <c r="DL33" s="640">
        <v>1544442</v>
      </c>
      <c r="DM33" s="647"/>
      <c r="DN33" s="647"/>
      <c r="DO33" s="647"/>
      <c r="DP33" s="647"/>
      <c r="DQ33" s="647"/>
      <c r="DR33" s="647"/>
      <c r="DS33" s="647"/>
      <c r="DT33" s="647"/>
      <c r="DU33" s="647"/>
      <c r="DV33" s="648"/>
      <c r="DW33" s="637">
        <v>34.5</v>
      </c>
      <c r="DX33" s="649"/>
      <c r="DY33" s="649"/>
      <c r="DZ33" s="649"/>
      <c r="EA33" s="649"/>
      <c r="EB33" s="649"/>
      <c r="EC33" s="661"/>
    </row>
    <row r="34" spans="2:133" ht="11.25" customHeight="1" x14ac:dyDescent="0.15">
      <c r="B34" s="631" t="s">
        <v>322</v>
      </c>
      <c r="C34" s="632"/>
      <c r="D34" s="632"/>
      <c r="E34" s="632"/>
      <c r="F34" s="632"/>
      <c r="G34" s="632"/>
      <c r="H34" s="632"/>
      <c r="I34" s="632"/>
      <c r="J34" s="632"/>
      <c r="K34" s="632"/>
      <c r="L34" s="632"/>
      <c r="M34" s="632"/>
      <c r="N34" s="632"/>
      <c r="O34" s="632"/>
      <c r="P34" s="632"/>
      <c r="Q34" s="633"/>
      <c r="R34" s="634">
        <v>2125140</v>
      </c>
      <c r="S34" s="635"/>
      <c r="T34" s="635"/>
      <c r="U34" s="635"/>
      <c r="V34" s="635"/>
      <c r="W34" s="635"/>
      <c r="X34" s="635"/>
      <c r="Y34" s="636"/>
      <c r="Z34" s="672">
        <v>14.7</v>
      </c>
      <c r="AA34" s="672"/>
      <c r="AB34" s="672"/>
      <c r="AC34" s="672"/>
      <c r="AD34" s="673" t="s">
        <v>187</v>
      </c>
      <c r="AE34" s="673"/>
      <c r="AF34" s="673"/>
      <c r="AG34" s="673"/>
      <c r="AH34" s="673"/>
      <c r="AI34" s="673"/>
      <c r="AJ34" s="673"/>
      <c r="AK34" s="673"/>
      <c r="AL34" s="637" t="s">
        <v>187</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323</v>
      </c>
      <c r="CE34" s="632"/>
      <c r="CF34" s="632"/>
      <c r="CG34" s="632"/>
      <c r="CH34" s="632"/>
      <c r="CI34" s="632"/>
      <c r="CJ34" s="632"/>
      <c r="CK34" s="632"/>
      <c r="CL34" s="632"/>
      <c r="CM34" s="632"/>
      <c r="CN34" s="632"/>
      <c r="CO34" s="632"/>
      <c r="CP34" s="632"/>
      <c r="CQ34" s="633"/>
      <c r="CR34" s="634">
        <v>1606195</v>
      </c>
      <c r="CS34" s="635"/>
      <c r="CT34" s="635"/>
      <c r="CU34" s="635"/>
      <c r="CV34" s="635"/>
      <c r="CW34" s="635"/>
      <c r="CX34" s="635"/>
      <c r="CY34" s="636"/>
      <c r="CZ34" s="637">
        <v>11.6</v>
      </c>
      <c r="DA34" s="649"/>
      <c r="DB34" s="649"/>
      <c r="DC34" s="650"/>
      <c r="DD34" s="640">
        <v>760653</v>
      </c>
      <c r="DE34" s="635"/>
      <c r="DF34" s="635"/>
      <c r="DG34" s="635"/>
      <c r="DH34" s="635"/>
      <c r="DI34" s="635"/>
      <c r="DJ34" s="635"/>
      <c r="DK34" s="636"/>
      <c r="DL34" s="640">
        <v>493348</v>
      </c>
      <c r="DM34" s="635"/>
      <c r="DN34" s="635"/>
      <c r="DO34" s="635"/>
      <c r="DP34" s="635"/>
      <c r="DQ34" s="635"/>
      <c r="DR34" s="635"/>
      <c r="DS34" s="635"/>
      <c r="DT34" s="635"/>
      <c r="DU34" s="635"/>
      <c r="DV34" s="636"/>
      <c r="DW34" s="637">
        <v>11</v>
      </c>
      <c r="DX34" s="649"/>
      <c r="DY34" s="649"/>
      <c r="DZ34" s="649"/>
      <c r="EA34" s="649"/>
      <c r="EB34" s="649"/>
      <c r="EC34" s="661"/>
    </row>
    <row r="35" spans="2:133" ht="11.25" customHeight="1" x14ac:dyDescent="0.15">
      <c r="B35" s="631" t="s">
        <v>324</v>
      </c>
      <c r="C35" s="632"/>
      <c r="D35" s="632"/>
      <c r="E35" s="632"/>
      <c r="F35" s="632"/>
      <c r="G35" s="632"/>
      <c r="H35" s="632"/>
      <c r="I35" s="632"/>
      <c r="J35" s="632"/>
      <c r="K35" s="632"/>
      <c r="L35" s="632"/>
      <c r="M35" s="632"/>
      <c r="N35" s="632"/>
      <c r="O35" s="632"/>
      <c r="P35" s="632"/>
      <c r="Q35" s="633"/>
      <c r="R35" s="634">
        <v>2281721</v>
      </c>
      <c r="S35" s="635"/>
      <c r="T35" s="635"/>
      <c r="U35" s="635"/>
      <c r="V35" s="635"/>
      <c r="W35" s="635"/>
      <c r="X35" s="635"/>
      <c r="Y35" s="636"/>
      <c r="Z35" s="672">
        <v>15.8</v>
      </c>
      <c r="AA35" s="672"/>
      <c r="AB35" s="672"/>
      <c r="AC35" s="672"/>
      <c r="AD35" s="673" t="s">
        <v>187</v>
      </c>
      <c r="AE35" s="673"/>
      <c r="AF35" s="673"/>
      <c r="AG35" s="673"/>
      <c r="AH35" s="673"/>
      <c r="AI35" s="673"/>
      <c r="AJ35" s="673"/>
      <c r="AK35" s="673"/>
      <c r="AL35" s="637" t="s">
        <v>187</v>
      </c>
      <c r="AM35" s="638"/>
      <c r="AN35" s="638"/>
      <c r="AO35" s="674"/>
      <c r="AP35" s="218"/>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25778</v>
      </c>
      <c r="CS35" s="647"/>
      <c r="CT35" s="647"/>
      <c r="CU35" s="647"/>
      <c r="CV35" s="647"/>
      <c r="CW35" s="647"/>
      <c r="CX35" s="647"/>
      <c r="CY35" s="648"/>
      <c r="CZ35" s="637">
        <v>0.2</v>
      </c>
      <c r="DA35" s="649"/>
      <c r="DB35" s="649"/>
      <c r="DC35" s="650"/>
      <c r="DD35" s="640">
        <v>18077</v>
      </c>
      <c r="DE35" s="647"/>
      <c r="DF35" s="647"/>
      <c r="DG35" s="647"/>
      <c r="DH35" s="647"/>
      <c r="DI35" s="647"/>
      <c r="DJ35" s="647"/>
      <c r="DK35" s="648"/>
      <c r="DL35" s="640">
        <v>18077</v>
      </c>
      <c r="DM35" s="647"/>
      <c r="DN35" s="647"/>
      <c r="DO35" s="647"/>
      <c r="DP35" s="647"/>
      <c r="DQ35" s="647"/>
      <c r="DR35" s="647"/>
      <c r="DS35" s="647"/>
      <c r="DT35" s="647"/>
      <c r="DU35" s="647"/>
      <c r="DV35" s="648"/>
      <c r="DW35" s="637">
        <v>0.4</v>
      </c>
      <c r="DX35" s="649"/>
      <c r="DY35" s="649"/>
      <c r="DZ35" s="649"/>
      <c r="EA35" s="649"/>
      <c r="EB35" s="649"/>
      <c r="EC35" s="661"/>
    </row>
    <row r="36" spans="2:133" ht="11.25" customHeight="1" x14ac:dyDescent="0.15">
      <c r="B36" s="631" t="s">
        <v>328</v>
      </c>
      <c r="C36" s="632"/>
      <c r="D36" s="632"/>
      <c r="E36" s="632"/>
      <c r="F36" s="632"/>
      <c r="G36" s="632"/>
      <c r="H36" s="632"/>
      <c r="I36" s="632"/>
      <c r="J36" s="632"/>
      <c r="K36" s="632"/>
      <c r="L36" s="632"/>
      <c r="M36" s="632"/>
      <c r="N36" s="632"/>
      <c r="O36" s="632"/>
      <c r="P36" s="632"/>
      <c r="Q36" s="633"/>
      <c r="R36" s="634">
        <v>368860</v>
      </c>
      <c r="S36" s="635"/>
      <c r="T36" s="635"/>
      <c r="U36" s="635"/>
      <c r="V36" s="635"/>
      <c r="W36" s="635"/>
      <c r="X36" s="635"/>
      <c r="Y36" s="636"/>
      <c r="Z36" s="672">
        <v>2.5</v>
      </c>
      <c r="AA36" s="672"/>
      <c r="AB36" s="672"/>
      <c r="AC36" s="672"/>
      <c r="AD36" s="673" t="s">
        <v>187</v>
      </c>
      <c r="AE36" s="673"/>
      <c r="AF36" s="673"/>
      <c r="AG36" s="673"/>
      <c r="AH36" s="673"/>
      <c r="AI36" s="673"/>
      <c r="AJ36" s="673"/>
      <c r="AK36" s="673"/>
      <c r="AL36" s="637" t="s">
        <v>187</v>
      </c>
      <c r="AM36" s="638"/>
      <c r="AN36" s="638"/>
      <c r="AO36" s="674"/>
      <c r="AP36" s="218"/>
      <c r="AQ36" s="683" t="s">
        <v>329</v>
      </c>
      <c r="AR36" s="684"/>
      <c r="AS36" s="684"/>
      <c r="AT36" s="684"/>
      <c r="AU36" s="684"/>
      <c r="AV36" s="684"/>
      <c r="AW36" s="684"/>
      <c r="AX36" s="684"/>
      <c r="AY36" s="685"/>
      <c r="AZ36" s="689">
        <v>730334</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58344</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2522030</v>
      </c>
      <c r="CS36" s="635"/>
      <c r="CT36" s="635"/>
      <c r="CU36" s="635"/>
      <c r="CV36" s="635"/>
      <c r="CW36" s="635"/>
      <c r="CX36" s="635"/>
      <c r="CY36" s="636"/>
      <c r="CZ36" s="637">
        <v>18.2</v>
      </c>
      <c r="DA36" s="649"/>
      <c r="DB36" s="649"/>
      <c r="DC36" s="650"/>
      <c r="DD36" s="640">
        <v>860839</v>
      </c>
      <c r="DE36" s="635"/>
      <c r="DF36" s="635"/>
      <c r="DG36" s="635"/>
      <c r="DH36" s="635"/>
      <c r="DI36" s="635"/>
      <c r="DJ36" s="635"/>
      <c r="DK36" s="636"/>
      <c r="DL36" s="640">
        <v>524794</v>
      </c>
      <c r="DM36" s="635"/>
      <c r="DN36" s="635"/>
      <c r="DO36" s="635"/>
      <c r="DP36" s="635"/>
      <c r="DQ36" s="635"/>
      <c r="DR36" s="635"/>
      <c r="DS36" s="635"/>
      <c r="DT36" s="635"/>
      <c r="DU36" s="635"/>
      <c r="DV36" s="636"/>
      <c r="DW36" s="637">
        <v>11.7</v>
      </c>
      <c r="DX36" s="649"/>
      <c r="DY36" s="649"/>
      <c r="DZ36" s="649"/>
      <c r="EA36" s="649"/>
      <c r="EB36" s="649"/>
      <c r="EC36" s="661"/>
    </row>
    <row r="37" spans="2:133" ht="11.25" customHeight="1" x14ac:dyDescent="0.15">
      <c r="B37" s="631" t="s">
        <v>332</v>
      </c>
      <c r="C37" s="632"/>
      <c r="D37" s="632"/>
      <c r="E37" s="632"/>
      <c r="F37" s="632"/>
      <c r="G37" s="632"/>
      <c r="H37" s="632"/>
      <c r="I37" s="632"/>
      <c r="J37" s="632"/>
      <c r="K37" s="632"/>
      <c r="L37" s="632"/>
      <c r="M37" s="632"/>
      <c r="N37" s="632"/>
      <c r="O37" s="632"/>
      <c r="P37" s="632"/>
      <c r="Q37" s="633"/>
      <c r="R37" s="634">
        <v>144316</v>
      </c>
      <c r="S37" s="635"/>
      <c r="T37" s="635"/>
      <c r="U37" s="635"/>
      <c r="V37" s="635"/>
      <c r="W37" s="635"/>
      <c r="X37" s="635"/>
      <c r="Y37" s="636"/>
      <c r="Z37" s="672">
        <v>1</v>
      </c>
      <c r="AA37" s="672"/>
      <c r="AB37" s="672"/>
      <c r="AC37" s="672"/>
      <c r="AD37" s="673">
        <v>1140</v>
      </c>
      <c r="AE37" s="673"/>
      <c r="AF37" s="673"/>
      <c r="AG37" s="673"/>
      <c r="AH37" s="673"/>
      <c r="AI37" s="673"/>
      <c r="AJ37" s="673"/>
      <c r="AK37" s="673"/>
      <c r="AL37" s="637">
        <v>0</v>
      </c>
      <c r="AM37" s="638"/>
      <c r="AN37" s="638"/>
      <c r="AO37" s="674"/>
      <c r="AQ37" s="667" t="s">
        <v>333</v>
      </c>
      <c r="AR37" s="668"/>
      <c r="AS37" s="668"/>
      <c r="AT37" s="668"/>
      <c r="AU37" s="668"/>
      <c r="AV37" s="668"/>
      <c r="AW37" s="668"/>
      <c r="AX37" s="668"/>
      <c r="AY37" s="669"/>
      <c r="AZ37" s="634">
        <v>42859</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35142</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395367</v>
      </c>
      <c r="CS37" s="647"/>
      <c r="CT37" s="647"/>
      <c r="CU37" s="647"/>
      <c r="CV37" s="647"/>
      <c r="CW37" s="647"/>
      <c r="CX37" s="647"/>
      <c r="CY37" s="648"/>
      <c r="CZ37" s="637">
        <v>2.8</v>
      </c>
      <c r="DA37" s="649"/>
      <c r="DB37" s="649"/>
      <c r="DC37" s="650"/>
      <c r="DD37" s="640">
        <v>395367</v>
      </c>
      <c r="DE37" s="647"/>
      <c r="DF37" s="647"/>
      <c r="DG37" s="647"/>
      <c r="DH37" s="647"/>
      <c r="DI37" s="647"/>
      <c r="DJ37" s="647"/>
      <c r="DK37" s="648"/>
      <c r="DL37" s="640">
        <v>395093</v>
      </c>
      <c r="DM37" s="647"/>
      <c r="DN37" s="647"/>
      <c r="DO37" s="647"/>
      <c r="DP37" s="647"/>
      <c r="DQ37" s="647"/>
      <c r="DR37" s="647"/>
      <c r="DS37" s="647"/>
      <c r="DT37" s="647"/>
      <c r="DU37" s="647"/>
      <c r="DV37" s="648"/>
      <c r="DW37" s="637">
        <v>8.8000000000000007</v>
      </c>
      <c r="DX37" s="649"/>
      <c r="DY37" s="649"/>
      <c r="DZ37" s="649"/>
      <c r="EA37" s="649"/>
      <c r="EB37" s="649"/>
      <c r="EC37" s="661"/>
    </row>
    <row r="38" spans="2:133" ht="11.25" customHeight="1" x14ac:dyDescent="0.15">
      <c r="B38" s="631" t="s">
        <v>336</v>
      </c>
      <c r="C38" s="632"/>
      <c r="D38" s="632"/>
      <c r="E38" s="632"/>
      <c r="F38" s="632"/>
      <c r="G38" s="632"/>
      <c r="H38" s="632"/>
      <c r="I38" s="632"/>
      <c r="J38" s="632"/>
      <c r="K38" s="632"/>
      <c r="L38" s="632"/>
      <c r="M38" s="632"/>
      <c r="N38" s="632"/>
      <c r="O38" s="632"/>
      <c r="P38" s="632"/>
      <c r="Q38" s="633"/>
      <c r="R38" s="634">
        <v>215609</v>
      </c>
      <c r="S38" s="635"/>
      <c r="T38" s="635"/>
      <c r="U38" s="635"/>
      <c r="V38" s="635"/>
      <c r="W38" s="635"/>
      <c r="X38" s="635"/>
      <c r="Y38" s="636"/>
      <c r="Z38" s="672">
        <v>1.5</v>
      </c>
      <c r="AA38" s="672"/>
      <c r="AB38" s="672"/>
      <c r="AC38" s="672"/>
      <c r="AD38" s="673" t="s">
        <v>246</v>
      </c>
      <c r="AE38" s="673"/>
      <c r="AF38" s="673"/>
      <c r="AG38" s="673"/>
      <c r="AH38" s="673"/>
      <c r="AI38" s="673"/>
      <c r="AJ38" s="673"/>
      <c r="AK38" s="673"/>
      <c r="AL38" s="637" t="s">
        <v>187</v>
      </c>
      <c r="AM38" s="638"/>
      <c r="AN38" s="638"/>
      <c r="AO38" s="674"/>
      <c r="AQ38" s="667" t="s">
        <v>337</v>
      </c>
      <c r="AR38" s="668"/>
      <c r="AS38" s="668"/>
      <c r="AT38" s="668"/>
      <c r="AU38" s="668"/>
      <c r="AV38" s="668"/>
      <c r="AW38" s="668"/>
      <c r="AX38" s="668"/>
      <c r="AY38" s="669"/>
      <c r="AZ38" s="634" t="s">
        <v>246</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2363</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687475</v>
      </c>
      <c r="CS38" s="635"/>
      <c r="CT38" s="635"/>
      <c r="CU38" s="635"/>
      <c r="CV38" s="635"/>
      <c r="CW38" s="635"/>
      <c r="CX38" s="635"/>
      <c r="CY38" s="636"/>
      <c r="CZ38" s="637">
        <v>4.9000000000000004</v>
      </c>
      <c r="DA38" s="649"/>
      <c r="DB38" s="649"/>
      <c r="DC38" s="650"/>
      <c r="DD38" s="640">
        <v>538885</v>
      </c>
      <c r="DE38" s="635"/>
      <c r="DF38" s="635"/>
      <c r="DG38" s="635"/>
      <c r="DH38" s="635"/>
      <c r="DI38" s="635"/>
      <c r="DJ38" s="635"/>
      <c r="DK38" s="636"/>
      <c r="DL38" s="640">
        <v>508223</v>
      </c>
      <c r="DM38" s="635"/>
      <c r="DN38" s="635"/>
      <c r="DO38" s="635"/>
      <c r="DP38" s="635"/>
      <c r="DQ38" s="635"/>
      <c r="DR38" s="635"/>
      <c r="DS38" s="635"/>
      <c r="DT38" s="635"/>
      <c r="DU38" s="635"/>
      <c r="DV38" s="636"/>
      <c r="DW38" s="637">
        <v>11.3</v>
      </c>
      <c r="DX38" s="649"/>
      <c r="DY38" s="649"/>
      <c r="DZ38" s="649"/>
      <c r="EA38" s="649"/>
      <c r="EB38" s="649"/>
      <c r="EC38" s="661"/>
    </row>
    <row r="39" spans="2:133" ht="11.25" customHeight="1" x14ac:dyDescent="0.15">
      <c r="B39" s="631" t="s">
        <v>340</v>
      </c>
      <c r="C39" s="632"/>
      <c r="D39" s="632"/>
      <c r="E39" s="632"/>
      <c r="F39" s="632"/>
      <c r="G39" s="632"/>
      <c r="H39" s="632"/>
      <c r="I39" s="632"/>
      <c r="J39" s="632"/>
      <c r="K39" s="632"/>
      <c r="L39" s="632"/>
      <c r="M39" s="632"/>
      <c r="N39" s="632"/>
      <c r="O39" s="632"/>
      <c r="P39" s="632"/>
      <c r="Q39" s="633"/>
      <c r="R39" s="634" t="s">
        <v>177</v>
      </c>
      <c r="S39" s="635"/>
      <c r="T39" s="635"/>
      <c r="U39" s="635"/>
      <c r="V39" s="635"/>
      <c r="W39" s="635"/>
      <c r="X39" s="635"/>
      <c r="Y39" s="636"/>
      <c r="Z39" s="672" t="s">
        <v>187</v>
      </c>
      <c r="AA39" s="672"/>
      <c r="AB39" s="672"/>
      <c r="AC39" s="672"/>
      <c r="AD39" s="673" t="s">
        <v>246</v>
      </c>
      <c r="AE39" s="673"/>
      <c r="AF39" s="673"/>
      <c r="AG39" s="673"/>
      <c r="AH39" s="673"/>
      <c r="AI39" s="673"/>
      <c r="AJ39" s="673"/>
      <c r="AK39" s="673"/>
      <c r="AL39" s="637" t="s">
        <v>187</v>
      </c>
      <c r="AM39" s="638"/>
      <c r="AN39" s="638"/>
      <c r="AO39" s="674"/>
      <c r="AQ39" s="667" t="s">
        <v>341</v>
      </c>
      <c r="AR39" s="668"/>
      <c r="AS39" s="668"/>
      <c r="AT39" s="668"/>
      <c r="AU39" s="668"/>
      <c r="AV39" s="668"/>
      <c r="AW39" s="668"/>
      <c r="AX39" s="668"/>
      <c r="AY39" s="669"/>
      <c r="AZ39" s="634" t="s">
        <v>187</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3974</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2125960</v>
      </c>
      <c r="CS39" s="647"/>
      <c r="CT39" s="647"/>
      <c r="CU39" s="647"/>
      <c r="CV39" s="647"/>
      <c r="CW39" s="647"/>
      <c r="CX39" s="647"/>
      <c r="CY39" s="648"/>
      <c r="CZ39" s="637">
        <v>15.3</v>
      </c>
      <c r="DA39" s="649"/>
      <c r="DB39" s="649"/>
      <c r="DC39" s="650"/>
      <c r="DD39" s="640">
        <v>318747</v>
      </c>
      <c r="DE39" s="647"/>
      <c r="DF39" s="647"/>
      <c r="DG39" s="647"/>
      <c r="DH39" s="647"/>
      <c r="DI39" s="647"/>
      <c r="DJ39" s="647"/>
      <c r="DK39" s="648"/>
      <c r="DL39" s="640" t="s">
        <v>187</v>
      </c>
      <c r="DM39" s="647"/>
      <c r="DN39" s="647"/>
      <c r="DO39" s="647"/>
      <c r="DP39" s="647"/>
      <c r="DQ39" s="647"/>
      <c r="DR39" s="647"/>
      <c r="DS39" s="647"/>
      <c r="DT39" s="647"/>
      <c r="DU39" s="647"/>
      <c r="DV39" s="648"/>
      <c r="DW39" s="637" t="s">
        <v>187</v>
      </c>
      <c r="DX39" s="649"/>
      <c r="DY39" s="649"/>
      <c r="DZ39" s="649"/>
      <c r="EA39" s="649"/>
      <c r="EB39" s="649"/>
      <c r="EC39" s="661"/>
    </row>
    <row r="40" spans="2:133" ht="11.25" customHeight="1" x14ac:dyDescent="0.15">
      <c r="B40" s="631" t="s">
        <v>344</v>
      </c>
      <c r="C40" s="632"/>
      <c r="D40" s="632"/>
      <c r="E40" s="632"/>
      <c r="F40" s="632"/>
      <c r="G40" s="632"/>
      <c r="H40" s="632"/>
      <c r="I40" s="632"/>
      <c r="J40" s="632"/>
      <c r="K40" s="632"/>
      <c r="L40" s="632"/>
      <c r="M40" s="632"/>
      <c r="N40" s="632"/>
      <c r="O40" s="632"/>
      <c r="P40" s="632"/>
      <c r="Q40" s="633"/>
      <c r="R40" s="634">
        <v>59309</v>
      </c>
      <c r="S40" s="635"/>
      <c r="T40" s="635"/>
      <c r="U40" s="635"/>
      <c r="V40" s="635"/>
      <c r="W40" s="635"/>
      <c r="X40" s="635"/>
      <c r="Y40" s="636"/>
      <c r="Z40" s="672">
        <v>0.4</v>
      </c>
      <c r="AA40" s="672"/>
      <c r="AB40" s="672"/>
      <c r="AC40" s="672"/>
      <c r="AD40" s="673" t="s">
        <v>187</v>
      </c>
      <c r="AE40" s="673"/>
      <c r="AF40" s="673"/>
      <c r="AG40" s="673"/>
      <c r="AH40" s="673"/>
      <c r="AI40" s="673"/>
      <c r="AJ40" s="673"/>
      <c r="AK40" s="673"/>
      <c r="AL40" s="637" t="s">
        <v>187</v>
      </c>
      <c r="AM40" s="638"/>
      <c r="AN40" s="638"/>
      <c r="AO40" s="674"/>
      <c r="AQ40" s="667" t="s">
        <v>345</v>
      </c>
      <c r="AR40" s="668"/>
      <c r="AS40" s="668"/>
      <c r="AT40" s="668"/>
      <c r="AU40" s="668"/>
      <c r="AV40" s="668"/>
      <c r="AW40" s="668"/>
      <c r="AX40" s="668"/>
      <c r="AY40" s="669"/>
      <c r="AZ40" s="634" t="s">
        <v>187</v>
      </c>
      <c r="BA40" s="635"/>
      <c r="BB40" s="635"/>
      <c r="BC40" s="635"/>
      <c r="BD40" s="647"/>
      <c r="BE40" s="647"/>
      <c r="BF40" s="670"/>
      <c r="BG40" s="675" t="s">
        <v>346</v>
      </c>
      <c r="BH40" s="676"/>
      <c r="BI40" s="676"/>
      <c r="BJ40" s="676"/>
      <c r="BK40" s="676"/>
      <c r="BL40" s="214"/>
      <c r="BM40" s="632" t="s">
        <v>347</v>
      </c>
      <c r="BN40" s="632"/>
      <c r="BO40" s="632"/>
      <c r="BP40" s="632"/>
      <c r="BQ40" s="632"/>
      <c r="BR40" s="632"/>
      <c r="BS40" s="632"/>
      <c r="BT40" s="632"/>
      <c r="BU40" s="633"/>
      <c r="BV40" s="634">
        <v>107</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v>37880</v>
      </c>
      <c r="CS40" s="635"/>
      <c r="CT40" s="635"/>
      <c r="CU40" s="635"/>
      <c r="CV40" s="635"/>
      <c r="CW40" s="635"/>
      <c r="CX40" s="635"/>
      <c r="CY40" s="636"/>
      <c r="CZ40" s="637">
        <v>0.3</v>
      </c>
      <c r="DA40" s="649"/>
      <c r="DB40" s="649"/>
      <c r="DC40" s="650"/>
      <c r="DD40" s="640" t="s">
        <v>187</v>
      </c>
      <c r="DE40" s="635"/>
      <c r="DF40" s="635"/>
      <c r="DG40" s="635"/>
      <c r="DH40" s="635"/>
      <c r="DI40" s="635"/>
      <c r="DJ40" s="635"/>
      <c r="DK40" s="636"/>
      <c r="DL40" s="640" t="s">
        <v>187</v>
      </c>
      <c r="DM40" s="635"/>
      <c r="DN40" s="635"/>
      <c r="DO40" s="635"/>
      <c r="DP40" s="635"/>
      <c r="DQ40" s="635"/>
      <c r="DR40" s="635"/>
      <c r="DS40" s="635"/>
      <c r="DT40" s="635"/>
      <c r="DU40" s="635"/>
      <c r="DV40" s="636"/>
      <c r="DW40" s="637" t="s">
        <v>177</v>
      </c>
      <c r="DX40" s="649"/>
      <c r="DY40" s="649"/>
      <c r="DZ40" s="649"/>
      <c r="EA40" s="649"/>
      <c r="EB40" s="649"/>
      <c r="EC40" s="661"/>
    </row>
    <row r="41" spans="2:133" ht="11.25" customHeight="1" x14ac:dyDescent="0.15">
      <c r="B41" s="615" t="s">
        <v>349</v>
      </c>
      <c r="C41" s="616"/>
      <c r="D41" s="616"/>
      <c r="E41" s="616"/>
      <c r="F41" s="616"/>
      <c r="G41" s="616"/>
      <c r="H41" s="616"/>
      <c r="I41" s="616"/>
      <c r="J41" s="616"/>
      <c r="K41" s="616"/>
      <c r="L41" s="616"/>
      <c r="M41" s="616"/>
      <c r="N41" s="616"/>
      <c r="O41" s="616"/>
      <c r="P41" s="616"/>
      <c r="Q41" s="617"/>
      <c r="R41" s="618">
        <v>14484607</v>
      </c>
      <c r="S41" s="659"/>
      <c r="T41" s="659"/>
      <c r="U41" s="659"/>
      <c r="V41" s="659"/>
      <c r="W41" s="659"/>
      <c r="X41" s="659"/>
      <c r="Y41" s="662"/>
      <c r="Z41" s="663">
        <v>100</v>
      </c>
      <c r="AA41" s="663"/>
      <c r="AB41" s="663"/>
      <c r="AC41" s="663"/>
      <c r="AD41" s="664">
        <v>4421792</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187089</v>
      </c>
      <c r="BA41" s="635"/>
      <c r="BB41" s="635"/>
      <c r="BC41" s="635"/>
      <c r="BD41" s="647"/>
      <c r="BE41" s="647"/>
      <c r="BF41" s="670"/>
      <c r="BG41" s="675"/>
      <c r="BH41" s="676"/>
      <c r="BI41" s="676"/>
      <c r="BJ41" s="676"/>
      <c r="BK41" s="676"/>
      <c r="BL41" s="214"/>
      <c r="BM41" s="632" t="s">
        <v>351</v>
      </c>
      <c r="BN41" s="632"/>
      <c r="BO41" s="632"/>
      <c r="BP41" s="632"/>
      <c r="BQ41" s="632"/>
      <c r="BR41" s="632"/>
      <c r="BS41" s="632"/>
      <c r="BT41" s="632"/>
      <c r="BU41" s="633"/>
      <c r="BV41" s="634" t="s">
        <v>177</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177</v>
      </c>
      <c r="CS41" s="647"/>
      <c r="CT41" s="647"/>
      <c r="CU41" s="647"/>
      <c r="CV41" s="647"/>
      <c r="CW41" s="647"/>
      <c r="CX41" s="647"/>
      <c r="CY41" s="648"/>
      <c r="CZ41" s="637" t="s">
        <v>177</v>
      </c>
      <c r="DA41" s="649"/>
      <c r="DB41" s="649"/>
      <c r="DC41" s="650"/>
      <c r="DD41" s="640" t="s">
        <v>177</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353</v>
      </c>
      <c r="AR42" s="680"/>
      <c r="AS42" s="680"/>
      <c r="AT42" s="680"/>
      <c r="AU42" s="680"/>
      <c r="AV42" s="680"/>
      <c r="AW42" s="680"/>
      <c r="AX42" s="680"/>
      <c r="AY42" s="681"/>
      <c r="AZ42" s="618">
        <v>500386</v>
      </c>
      <c r="BA42" s="659"/>
      <c r="BB42" s="659"/>
      <c r="BC42" s="659"/>
      <c r="BD42" s="619"/>
      <c r="BE42" s="619"/>
      <c r="BF42" s="682"/>
      <c r="BG42" s="677"/>
      <c r="BH42" s="678"/>
      <c r="BI42" s="678"/>
      <c r="BJ42" s="678"/>
      <c r="BK42" s="678"/>
      <c r="BL42" s="215"/>
      <c r="BM42" s="616" t="s">
        <v>354</v>
      </c>
      <c r="BN42" s="616"/>
      <c r="BO42" s="616"/>
      <c r="BP42" s="616"/>
      <c r="BQ42" s="616"/>
      <c r="BR42" s="616"/>
      <c r="BS42" s="616"/>
      <c r="BT42" s="616"/>
      <c r="BU42" s="617"/>
      <c r="BV42" s="618">
        <v>359</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2680940</v>
      </c>
      <c r="CS42" s="647"/>
      <c r="CT42" s="647"/>
      <c r="CU42" s="647"/>
      <c r="CV42" s="647"/>
      <c r="CW42" s="647"/>
      <c r="CX42" s="647"/>
      <c r="CY42" s="648"/>
      <c r="CZ42" s="637">
        <v>19.3</v>
      </c>
      <c r="DA42" s="649"/>
      <c r="DB42" s="649"/>
      <c r="DC42" s="650"/>
      <c r="DD42" s="640">
        <v>962411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356</v>
      </c>
      <c r="CD43" s="631" t="s">
        <v>357</v>
      </c>
      <c r="CE43" s="632"/>
      <c r="CF43" s="632"/>
      <c r="CG43" s="632"/>
      <c r="CH43" s="632"/>
      <c r="CI43" s="632"/>
      <c r="CJ43" s="632"/>
      <c r="CK43" s="632"/>
      <c r="CL43" s="632"/>
      <c r="CM43" s="632"/>
      <c r="CN43" s="632"/>
      <c r="CO43" s="632"/>
      <c r="CP43" s="632"/>
      <c r="CQ43" s="633"/>
      <c r="CR43" s="634">
        <v>51523</v>
      </c>
      <c r="CS43" s="647"/>
      <c r="CT43" s="647"/>
      <c r="CU43" s="647"/>
      <c r="CV43" s="647"/>
      <c r="CW43" s="647"/>
      <c r="CX43" s="647"/>
      <c r="CY43" s="648"/>
      <c r="CZ43" s="637">
        <v>0.4</v>
      </c>
      <c r="DA43" s="649"/>
      <c r="DB43" s="649"/>
      <c r="DC43" s="650"/>
      <c r="DD43" s="640">
        <v>48633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359</v>
      </c>
      <c r="CG44" s="632"/>
      <c r="CH44" s="632"/>
      <c r="CI44" s="632"/>
      <c r="CJ44" s="632"/>
      <c r="CK44" s="632"/>
      <c r="CL44" s="632"/>
      <c r="CM44" s="632"/>
      <c r="CN44" s="632"/>
      <c r="CO44" s="632"/>
      <c r="CP44" s="632"/>
      <c r="CQ44" s="633"/>
      <c r="CR44" s="634">
        <v>2651434</v>
      </c>
      <c r="CS44" s="635"/>
      <c r="CT44" s="635"/>
      <c r="CU44" s="635"/>
      <c r="CV44" s="635"/>
      <c r="CW44" s="635"/>
      <c r="CX44" s="635"/>
      <c r="CY44" s="636"/>
      <c r="CZ44" s="637">
        <v>19.100000000000001</v>
      </c>
      <c r="DA44" s="638"/>
      <c r="DB44" s="638"/>
      <c r="DC44" s="639"/>
      <c r="DD44" s="640">
        <v>948565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1480623</v>
      </c>
      <c r="CS45" s="647"/>
      <c r="CT45" s="647"/>
      <c r="CU45" s="647"/>
      <c r="CV45" s="647"/>
      <c r="CW45" s="647"/>
      <c r="CX45" s="647"/>
      <c r="CY45" s="648"/>
      <c r="CZ45" s="637">
        <v>10.7</v>
      </c>
      <c r="DA45" s="649"/>
      <c r="DB45" s="649"/>
      <c r="DC45" s="650"/>
      <c r="DD45" s="640">
        <v>364670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362</v>
      </c>
      <c r="CG46" s="632"/>
      <c r="CH46" s="632"/>
      <c r="CI46" s="632"/>
      <c r="CJ46" s="632"/>
      <c r="CK46" s="632"/>
      <c r="CL46" s="632"/>
      <c r="CM46" s="632"/>
      <c r="CN46" s="632"/>
      <c r="CO46" s="632"/>
      <c r="CP46" s="632"/>
      <c r="CQ46" s="633"/>
      <c r="CR46" s="634">
        <v>1110322</v>
      </c>
      <c r="CS46" s="635"/>
      <c r="CT46" s="635"/>
      <c r="CU46" s="635"/>
      <c r="CV46" s="635"/>
      <c r="CW46" s="635"/>
      <c r="CX46" s="635"/>
      <c r="CY46" s="636"/>
      <c r="CZ46" s="637">
        <v>8</v>
      </c>
      <c r="DA46" s="638"/>
      <c r="DB46" s="638"/>
      <c r="DC46" s="639"/>
      <c r="DD46" s="640">
        <v>563703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363</v>
      </c>
      <c r="CG47" s="632"/>
      <c r="CH47" s="632"/>
      <c r="CI47" s="632"/>
      <c r="CJ47" s="632"/>
      <c r="CK47" s="632"/>
      <c r="CL47" s="632"/>
      <c r="CM47" s="632"/>
      <c r="CN47" s="632"/>
      <c r="CO47" s="632"/>
      <c r="CP47" s="632"/>
      <c r="CQ47" s="633"/>
      <c r="CR47" s="634">
        <v>29506</v>
      </c>
      <c r="CS47" s="647"/>
      <c r="CT47" s="647"/>
      <c r="CU47" s="647"/>
      <c r="CV47" s="647"/>
      <c r="CW47" s="647"/>
      <c r="CX47" s="647"/>
      <c r="CY47" s="648"/>
      <c r="CZ47" s="637">
        <v>0.2</v>
      </c>
      <c r="DA47" s="649"/>
      <c r="DB47" s="649"/>
      <c r="DC47" s="650"/>
      <c r="DD47" s="640">
        <v>13846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364</v>
      </c>
      <c r="CG48" s="632"/>
      <c r="CH48" s="632"/>
      <c r="CI48" s="632"/>
      <c r="CJ48" s="632"/>
      <c r="CK48" s="632"/>
      <c r="CL48" s="632"/>
      <c r="CM48" s="632"/>
      <c r="CN48" s="632"/>
      <c r="CO48" s="632"/>
      <c r="CP48" s="632"/>
      <c r="CQ48" s="633"/>
      <c r="CR48" s="634" t="s">
        <v>246</v>
      </c>
      <c r="CS48" s="635"/>
      <c r="CT48" s="635"/>
      <c r="CU48" s="635"/>
      <c r="CV48" s="635"/>
      <c r="CW48" s="635"/>
      <c r="CX48" s="635"/>
      <c r="CY48" s="636"/>
      <c r="CZ48" s="637" t="s">
        <v>187</v>
      </c>
      <c r="DA48" s="638"/>
      <c r="DB48" s="638"/>
      <c r="DC48" s="639"/>
      <c r="DD48" s="640" t="s">
        <v>246</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365</v>
      </c>
      <c r="CE49" s="616"/>
      <c r="CF49" s="616"/>
      <c r="CG49" s="616"/>
      <c r="CH49" s="616"/>
      <c r="CI49" s="616"/>
      <c r="CJ49" s="616"/>
      <c r="CK49" s="616"/>
      <c r="CL49" s="616"/>
      <c r="CM49" s="616"/>
      <c r="CN49" s="616"/>
      <c r="CO49" s="616"/>
      <c r="CP49" s="616"/>
      <c r="CQ49" s="617"/>
      <c r="CR49" s="618">
        <v>13891583</v>
      </c>
      <c r="CS49" s="619"/>
      <c r="CT49" s="619"/>
      <c r="CU49" s="619"/>
      <c r="CV49" s="619"/>
      <c r="CW49" s="619"/>
      <c r="CX49" s="619"/>
      <c r="CY49" s="620"/>
      <c r="CZ49" s="621">
        <v>100</v>
      </c>
      <c r="DA49" s="622"/>
      <c r="DB49" s="622"/>
      <c r="DC49" s="623"/>
      <c r="DD49" s="624">
        <v>5828960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Uz2qLe5avsjkM8+c11ns6nI/BQrM7YZnXuXNZaE4EaZXblVeQa9z1j0v+afntesNq8woeNe+1py6VNXv6mi4Q==" saltValue="uYUXKy17e6k1CuXbHI34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I70" zoomScale="70" zoomScaleNormal="25" zoomScaleSheetLayoutView="70" workbookViewId="0">
      <selection activeCell="AF79" sqref="AF79:AJ7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388</v>
      </c>
      <c r="C7" s="1061"/>
      <c r="D7" s="1061"/>
      <c r="E7" s="1061"/>
      <c r="F7" s="1061"/>
      <c r="G7" s="1061"/>
      <c r="H7" s="1061"/>
      <c r="I7" s="1061"/>
      <c r="J7" s="1061"/>
      <c r="K7" s="1061"/>
      <c r="L7" s="1061"/>
      <c r="M7" s="1061"/>
      <c r="N7" s="1061"/>
      <c r="O7" s="1061"/>
      <c r="P7" s="1062"/>
      <c r="Q7" s="1115">
        <v>14519</v>
      </c>
      <c r="R7" s="1116"/>
      <c r="S7" s="1116"/>
      <c r="T7" s="1116"/>
      <c r="U7" s="1116"/>
      <c r="V7" s="1116">
        <v>13926</v>
      </c>
      <c r="W7" s="1116"/>
      <c r="X7" s="1116"/>
      <c r="Y7" s="1116"/>
      <c r="Z7" s="1116"/>
      <c r="AA7" s="1116">
        <f>Q7-V7</f>
        <v>593</v>
      </c>
      <c r="AB7" s="1116"/>
      <c r="AC7" s="1116"/>
      <c r="AD7" s="1116"/>
      <c r="AE7" s="1117"/>
      <c r="AF7" s="1118">
        <v>396</v>
      </c>
      <c r="AG7" s="1119"/>
      <c r="AH7" s="1119"/>
      <c r="AI7" s="1119"/>
      <c r="AJ7" s="1120"/>
      <c r="AK7" s="1121">
        <v>2282</v>
      </c>
      <c r="AL7" s="1122"/>
      <c r="AM7" s="1122"/>
      <c r="AN7" s="1122"/>
      <c r="AO7" s="1122"/>
      <c r="AP7" s="1122">
        <v>5591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602</v>
      </c>
      <c r="BT7" s="1113"/>
      <c r="BU7" s="1113"/>
      <c r="BV7" s="1113"/>
      <c r="BW7" s="1113"/>
      <c r="BX7" s="1113"/>
      <c r="BY7" s="1113"/>
      <c r="BZ7" s="1113"/>
      <c r="CA7" s="1113"/>
      <c r="CB7" s="1113"/>
      <c r="CC7" s="1113"/>
      <c r="CD7" s="1113"/>
      <c r="CE7" s="1113"/>
      <c r="CF7" s="1113"/>
      <c r="CG7" s="1125"/>
      <c r="CH7" s="1109">
        <v>17</v>
      </c>
      <c r="CI7" s="1110"/>
      <c r="CJ7" s="1110"/>
      <c r="CK7" s="1110"/>
      <c r="CL7" s="1111"/>
      <c r="CM7" s="1109">
        <v>103</v>
      </c>
      <c r="CN7" s="1110"/>
      <c r="CO7" s="1110"/>
      <c r="CP7" s="1110"/>
      <c r="CQ7" s="1111"/>
      <c r="CR7" s="1109">
        <v>3</v>
      </c>
      <c r="CS7" s="1110"/>
      <c r="CT7" s="1110"/>
      <c r="CU7" s="1110"/>
      <c r="CV7" s="1111"/>
      <c r="CW7" s="1109">
        <v>1150</v>
      </c>
      <c r="CX7" s="1110"/>
      <c r="CY7" s="1110"/>
      <c r="CZ7" s="1110"/>
      <c r="DA7" s="1111"/>
      <c r="DB7" s="1109" t="s">
        <v>603</v>
      </c>
      <c r="DC7" s="1110"/>
      <c r="DD7" s="1110"/>
      <c r="DE7" s="1110"/>
      <c r="DF7" s="1111"/>
      <c r="DG7" s="1109" t="s">
        <v>604</v>
      </c>
      <c r="DH7" s="1110"/>
      <c r="DI7" s="1110"/>
      <c r="DJ7" s="1110"/>
      <c r="DK7" s="1111"/>
      <c r="DL7" s="1109" t="s">
        <v>604</v>
      </c>
      <c r="DM7" s="1110"/>
      <c r="DN7" s="1110"/>
      <c r="DO7" s="1110"/>
      <c r="DP7" s="1111"/>
      <c r="DQ7" s="1109" t="s">
        <v>604</v>
      </c>
      <c r="DR7" s="1110"/>
      <c r="DS7" s="1110"/>
      <c r="DT7" s="1110"/>
      <c r="DU7" s="1111"/>
      <c r="DV7" s="1112"/>
      <c r="DW7" s="1113"/>
      <c r="DX7" s="1113"/>
      <c r="DY7" s="1113"/>
      <c r="DZ7" s="1114"/>
      <c r="EA7" s="229"/>
    </row>
    <row r="8" spans="1:131" s="230" customFormat="1" ht="26.25" customHeight="1" x14ac:dyDescent="0.15">
      <c r="A8" s="233">
        <v>2</v>
      </c>
      <c r="B8" s="1043" t="s">
        <v>389</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f>Q8-V8</f>
        <v>0</v>
      </c>
      <c r="AB8" s="1052"/>
      <c r="AC8" s="1052"/>
      <c r="AD8" s="1052"/>
      <c r="AE8" s="1053"/>
      <c r="AF8" s="1048">
        <v>0</v>
      </c>
      <c r="AG8" s="1049"/>
      <c r="AH8" s="1049"/>
      <c r="AI8" s="1049"/>
      <c r="AJ8" s="1050"/>
      <c r="AK8" s="1093">
        <v>0</v>
      </c>
      <c r="AL8" s="1094"/>
      <c r="AM8" s="1094"/>
      <c r="AN8" s="1094"/>
      <c r="AO8" s="1094"/>
      <c r="AP8" s="1094" t="s">
        <v>592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t="s">
        <v>390</v>
      </c>
      <c r="C9" s="1044"/>
      <c r="D9" s="1044"/>
      <c r="E9" s="1044"/>
      <c r="F9" s="1044"/>
      <c r="G9" s="1044"/>
      <c r="H9" s="1044"/>
      <c r="I9" s="1044"/>
      <c r="J9" s="1044"/>
      <c r="K9" s="1044"/>
      <c r="L9" s="1044"/>
      <c r="M9" s="1044"/>
      <c r="N9" s="1044"/>
      <c r="O9" s="1044"/>
      <c r="P9" s="1045"/>
      <c r="Q9" s="1051">
        <v>10</v>
      </c>
      <c r="R9" s="1052"/>
      <c r="S9" s="1052"/>
      <c r="T9" s="1052"/>
      <c r="U9" s="1052"/>
      <c r="V9" s="1052">
        <v>10</v>
      </c>
      <c r="W9" s="1052"/>
      <c r="X9" s="1052"/>
      <c r="Y9" s="1052"/>
      <c r="Z9" s="1052"/>
      <c r="AA9" s="1052">
        <f>Q9-V9</f>
        <v>0</v>
      </c>
      <c r="AB9" s="1052"/>
      <c r="AC9" s="1052"/>
      <c r="AD9" s="1052"/>
      <c r="AE9" s="1053"/>
      <c r="AF9" s="1048">
        <v>0</v>
      </c>
      <c r="AG9" s="1049"/>
      <c r="AH9" s="1049"/>
      <c r="AI9" s="1049"/>
      <c r="AJ9" s="1050"/>
      <c r="AK9" s="1093">
        <v>1</v>
      </c>
      <c r="AL9" s="1094"/>
      <c r="AM9" s="1094"/>
      <c r="AN9" s="1094"/>
      <c r="AO9" s="1094"/>
      <c r="AP9" s="1094" t="s">
        <v>592</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391</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392</v>
      </c>
      <c r="B23" s="950" t="s">
        <v>393</v>
      </c>
      <c r="C23" s="951"/>
      <c r="D23" s="951"/>
      <c r="E23" s="951"/>
      <c r="F23" s="951"/>
      <c r="G23" s="951"/>
      <c r="H23" s="951"/>
      <c r="I23" s="951"/>
      <c r="J23" s="951"/>
      <c r="K23" s="951"/>
      <c r="L23" s="951"/>
      <c r="M23" s="951"/>
      <c r="N23" s="951"/>
      <c r="O23" s="951"/>
      <c r="P23" s="961"/>
      <c r="Q23" s="1080">
        <v>14485</v>
      </c>
      <c r="R23" s="1074"/>
      <c r="S23" s="1074"/>
      <c r="T23" s="1074"/>
      <c r="U23" s="1074"/>
      <c r="V23" s="1074">
        <v>13892</v>
      </c>
      <c r="W23" s="1074"/>
      <c r="X23" s="1074"/>
      <c r="Y23" s="1074"/>
      <c r="Z23" s="1074"/>
      <c r="AA23" s="1074">
        <v>593</v>
      </c>
      <c r="AB23" s="1074"/>
      <c r="AC23" s="1074"/>
      <c r="AD23" s="1074"/>
      <c r="AE23" s="1081"/>
      <c r="AF23" s="1082">
        <v>397</v>
      </c>
      <c r="AG23" s="1074"/>
      <c r="AH23" s="1074"/>
      <c r="AI23" s="1074"/>
      <c r="AJ23" s="1083"/>
      <c r="AK23" s="1084"/>
      <c r="AL23" s="1085"/>
      <c r="AM23" s="1085"/>
      <c r="AN23" s="1085"/>
      <c r="AO23" s="1085"/>
      <c r="AP23" s="1074">
        <f>AP7</f>
        <v>5591</v>
      </c>
      <c r="AQ23" s="1074"/>
      <c r="AR23" s="1074"/>
      <c r="AS23" s="1074"/>
      <c r="AT23" s="1074"/>
      <c r="AU23" s="1075"/>
      <c r="AV23" s="1075"/>
      <c r="AW23" s="1075"/>
      <c r="AX23" s="1075"/>
      <c r="AY23" s="1076"/>
      <c r="AZ23" s="1077" t="s">
        <v>394</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395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396</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371</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8" t="s">
        <v>400</v>
      </c>
      <c r="AG26" s="1021"/>
      <c r="AH26" s="1021"/>
      <c r="AI26" s="1021"/>
      <c r="AJ26" s="1069"/>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378</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405</v>
      </c>
      <c r="C28" s="1061"/>
      <c r="D28" s="1061"/>
      <c r="E28" s="1061"/>
      <c r="F28" s="1061"/>
      <c r="G28" s="1061"/>
      <c r="H28" s="1061"/>
      <c r="I28" s="1061"/>
      <c r="J28" s="1061"/>
      <c r="K28" s="1061"/>
      <c r="L28" s="1061"/>
      <c r="M28" s="1061"/>
      <c r="N28" s="1061"/>
      <c r="O28" s="1061"/>
      <c r="P28" s="1062"/>
      <c r="Q28" s="1063">
        <v>2193</v>
      </c>
      <c r="R28" s="1064"/>
      <c r="S28" s="1064"/>
      <c r="T28" s="1064"/>
      <c r="U28" s="1064"/>
      <c r="V28" s="1064">
        <v>2135</v>
      </c>
      <c r="W28" s="1064"/>
      <c r="X28" s="1064"/>
      <c r="Y28" s="1064"/>
      <c r="Z28" s="1064"/>
      <c r="AA28" s="1064">
        <v>58</v>
      </c>
      <c r="AB28" s="1064"/>
      <c r="AC28" s="1064"/>
      <c r="AD28" s="1064"/>
      <c r="AE28" s="1065"/>
      <c r="AF28" s="1066">
        <v>58</v>
      </c>
      <c r="AG28" s="1064"/>
      <c r="AH28" s="1064"/>
      <c r="AI28" s="1064"/>
      <c r="AJ28" s="1067"/>
      <c r="AK28" s="1055">
        <v>246</v>
      </c>
      <c r="AL28" s="1056"/>
      <c r="AM28" s="1056"/>
      <c r="AN28" s="1056"/>
      <c r="AO28" s="1056"/>
      <c r="AP28" s="1056" t="s">
        <v>592</v>
      </c>
      <c r="AQ28" s="1056"/>
      <c r="AR28" s="1056"/>
      <c r="AS28" s="1056"/>
      <c r="AT28" s="1056"/>
      <c r="AU28" s="1056" t="s">
        <v>592</v>
      </c>
      <c r="AV28" s="1056"/>
      <c r="AW28" s="1056"/>
      <c r="AX28" s="1056"/>
      <c r="AY28" s="1056"/>
      <c r="AZ28" s="1057" t="s">
        <v>592</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406</v>
      </c>
      <c r="C29" s="1044"/>
      <c r="D29" s="1044"/>
      <c r="E29" s="1044"/>
      <c r="F29" s="1044"/>
      <c r="G29" s="1044"/>
      <c r="H29" s="1044"/>
      <c r="I29" s="1044"/>
      <c r="J29" s="1044"/>
      <c r="K29" s="1044"/>
      <c r="L29" s="1044"/>
      <c r="M29" s="1044"/>
      <c r="N29" s="1044"/>
      <c r="O29" s="1044"/>
      <c r="P29" s="1045"/>
      <c r="Q29" s="1051">
        <v>1610</v>
      </c>
      <c r="R29" s="1052"/>
      <c r="S29" s="1052"/>
      <c r="T29" s="1052"/>
      <c r="U29" s="1052"/>
      <c r="V29" s="1052">
        <v>1596</v>
      </c>
      <c r="W29" s="1052"/>
      <c r="X29" s="1052"/>
      <c r="Y29" s="1052"/>
      <c r="Z29" s="1052"/>
      <c r="AA29" s="1052">
        <v>14</v>
      </c>
      <c r="AB29" s="1052"/>
      <c r="AC29" s="1052"/>
      <c r="AD29" s="1052"/>
      <c r="AE29" s="1053"/>
      <c r="AF29" s="1048">
        <v>14</v>
      </c>
      <c r="AG29" s="1049"/>
      <c r="AH29" s="1049"/>
      <c r="AI29" s="1049"/>
      <c r="AJ29" s="1050"/>
      <c r="AK29" s="993">
        <v>222</v>
      </c>
      <c r="AL29" s="984"/>
      <c r="AM29" s="984"/>
      <c r="AN29" s="984"/>
      <c r="AO29" s="984"/>
      <c r="AP29" s="984" t="s">
        <v>592</v>
      </c>
      <c r="AQ29" s="984"/>
      <c r="AR29" s="984"/>
      <c r="AS29" s="984"/>
      <c r="AT29" s="984"/>
      <c r="AU29" s="984" t="s">
        <v>592</v>
      </c>
      <c r="AV29" s="984"/>
      <c r="AW29" s="984"/>
      <c r="AX29" s="984"/>
      <c r="AY29" s="984"/>
      <c r="AZ29" s="1054" t="s">
        <v>592</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407</v>
      </c>
      <c r="C30" s="1044"/>
      <c r="D30" s="1044"/>
      <c r="E30" s="1044"/>
      <c r="F30" s="1044"/>
      <c r="G30" s="1044"/>
      <c r="H30" s="1044"/>
      <c r="I30" s="1044"/>
      <c r="J30" s="1044"/>
      <c r="K30" s="1044"/>
      <c r="L30" s="1044"/>
      <c r="M30" s="1044"/>
      <c r="N30" s="1044"/>
      <c r="O30" s="1044"/>
      <c r="P30" s="1045"/>
      <c r="Q30" s="1051">
        <v>463</v>
      </c>
      <c r="R30" s="1052"/>
      <c r="S30" s="1052"/>
      <c r="T30" s="1052"/>
      <c r="U30" s="1052"/>
      <c r="V30" s="1052">
        <v>461</v>
      </c>
      <c r="W30" s="1052"/>
      <c r="X30" s="1052"/>
      <c r="Y30" s="1052"/>
      <c r="Z30" s="1052"/>
      <c r="AA30" s="1052">
        <v>1</v>
      </c>
      <c r="AB30" s="1052"/>
      <c r="AC30" s="1052"/>
      <c r="AD30" s="1052"/>
      <c r="AE30" s="1053"/>
      <c r="AF30" s="1048">
        <v>1</v>
      </c>
      <c r="AG30" s="1049"/>
      <c r="AH30" s="1049"/>
      <c r="AI30" s="1049"/>
      <c r="AJ30" s="1050"/>
      <c r="AK30" s="993">
        <v>275</v>
      </c>
      <c r="AL30" s="984"/>
      <c r="AM30" s="984"/>
      <c r="AN30" s="984"/>
      <c r="AO30" s="984"/>
      <c r="AP30" s="984" t="s">
        <v>592</v>
      </c>
      <c r="AQ30" s="984"/>
      <c r="AR30" s="984"/>
      <c r="AS30" s="984"/>
      <c r="AT30" s="984"/>
      <c r="AU30" s="984" t="s">
        <v>592</v>
      </c>
      <c r="AV30" s="984"/>
      <c r="AW30" s="984"/>
      <c r="AX30" s="984"/>
      <c r="AY30" s="984"/>
      <c r="AZ30" s="1054" t="s">
        <v>592</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408</v>
      </c>
      <c r="C31" s="1044"/>
      <c r="D31" s="1044"/>
      <c r="E31" s="1044"/>
      <c r="F31" s="1044"/>
      <c r="G31" s="1044"/>
      <c r="H31" s="1044"/>
      <c r="I31" s="1044"/>
      <c r="J31" s="1044"/>
      <c r="K31" s="1044"/>
      <c r="L31" s="1044"/>
      <c r="M31" s="1044"/>
      <c r="N31" s="1044"/>
      <c r="O31" s="1044"/>
      <c r="P31" s="1045"/>
      <c r="Q31" s="1051">
        <v>7</v>
      </c>
      <c r="R31" s="1052"/>
      <c r="S31" s="1052"/>
      <c r="T31" s="1052"/>
      <c r="U31" s="1052"/>
      <c r="V31" s="1052">
        <v>2</v>
      </c>
      <c r="W31" s="1052"/>
      <c r="X31" s="1052"/>
      <c r="Y31" s="1052"/>
      <c r="Z31" s="1052"/>
      <c r="AA31" s="1052">
        <v>5</v>
      </c>
      <c r="AB31" s="1052"/>
      <c r="AC31" s="1052"/>
      <c r="AD31" s="1052"/>
      <c r="AE31" s="1053"/>
      <c r="AF31" s="1048">
        <v>5</v>
      </c>
      <c r="AG31" s="1049"/>
      <c r="AH31" s="1049"/>
      <c r="AI31" s="1049"/>
      <c r="AJ31" s="1050"/>
      <c r="AK31" s="993" t="s">
        <v>601</v>
      </c>
      <c r="AL31" s="984"/>
      <c r="AM31" s="984"/>
      <c r="AN31" s="984"/>
      <c r="AO31" s="984"/>
      <c r="AP31" s="984" t="s">
        <v>592</v>
      </c>
      <c r="AQ31" s="984"/>
      <c r="AR31" s="984"/>
      <c r="AS31" s="984"/>
      <c r="AT31" s="984"/>
      <c r="AU31" s="984" t="s">
        <v>592</v>
      </c>
      <c r="AV31" s="984"/>
      <c r="AW31" s="984"/>
      <c r="AX31" s="984"/>
      <c r="AY31" s="984"/>
      <c r="AZ31" s="1054" t="s">
        <v>592</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409</v>
      </c>
      <c r="C32" s="1044"/>
      <c r="D32" s="1044"/>
      <c r="E32" s="1044"/>
      <c r="F32" s="1044"/>
      <c r="G32" s="1044"/>
      <c r="H32" s="1044"/>
      <c r="I32" s="1044"/>
      <c r="J32" s="1044"/>
      <c r="K32" s="1044"/>
      <c r="L32" s="1044"/>
      <c r="M32" s="1044"/>
      <c r="N32" s="1044"/>
      <c r="O32" s="1044"/>
      <c r="P32" s="1045"/>
      <c r="Q32" s="1051">
        <v>323</v>
      </c>
      <c r="R32" s="1052"/>
      <c r="S32" s="1052"/>
      <c r="T32" s="1052"/>
      <c r="U32" s="1052"/>
      <c r="V32" s="1052">
        <v>334</v>
      </c>
      <c r="W32" s="1052"/>
      <c r="X32" s="1052"/>
      <c r="Y32" s="1052"/>
      <c r="Z32" s="1052"/>
      <c r="AA32" s="1052">
        <v>-11</v>
      </c>
      <c r="AB32" s="1052"/>
      <c r="AC32" s="1052"/>
      <c r="AD32" s="1052"/>
      <c r="AE32" s="1053"/>
      <c r="AF32" s="1048">
        <v>697</v>
      </c>
      <c r="AG32" s="1049"/>
      <c r="AH32" s="1049"/>
      <c r="AI32" s="1049"/>
      <c r="AJ32" s="1050"/>
      <c r="AK32" s="993">
        <v>32</v>
      </c>
      <c r="AL32" s="984"/>
      <c r="AM32" s="984"/>
      <c r="AN32" s="984"/>
      <c r="AO32" s="984"/>
      <c r="AP32" s="984">
        <v>370</v>
      </c>
      <c r="AQ32" s="984"/>
      <c r="AR32" s="984"/>
      <c r="AS32" s="984"/>
      <c r="AT32" s="984"/>
      <c r="AU32" s="984">
        <v>65</v>
      </c>
      <c r="AV32" s="984"/>
      <c r="AW32" s="984"/>
      <c r="AX32" s="984"/>
      <c r="AY32" s="984"/>
      <c r="AZ32" s="1054" t="s">
        <v>601</v>
      </c>
      <c r="BA32" s="1054"/>
      <c r="BB32" s="1054"/>
      <c r="BC32" s="1054"/>
      <c r="BD32" s="1054"/>
      <c r="BE32" s="985" t="s">
        <v>410</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392</v>
      </c>
      <c r="B63" s="950" t="s">
        <v>412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775</v>
      </c>
      <c r="AG63" s="972"/>
      <c r="AH63" s="972"/>
      <c r="AI63" s="972"/>
      <c r="AJ63" s="1035"/>
      <c r="AK63" s="1036"/>
      <c r="AL63" s="976"/>
      <c r="AM63" s="976"/>
      <c r="AN63" s="976"/>
      <c r="AO63" s="976"/>
      <c r="AP63" s="972">
        <f>SUM(AP28:AT32)</f>
        <v>370</v>
      </c>
      <c r="AQ63" s="972"/>
      <c r="AR63" s="972"/>
      <c r="AS63" s="972"/>
      <c r="AT63" s="972"/>
      <c r="AU63" s="972">
        <f>SUM(AU28:AY32)</f>
        <v>65</v>
      </c>
      <c r="AV63" s="972"/>
      <c r="AW63" s="972"/>
      <c r="AX63" s="972"/>
      <c r="AY63" s="972"/>
      <c r="AZ63" s="1030"/>
      <c r="BA63" s="1030"/>
      <c r="BB63" s="1030"/>
      <c r="BC63" s="1030"/>
      <c r="BD63" s="1030"/>
      <c r="BE63" s="973"/>
      <c r="BF63" s="973"/>
      <c r="BG63" s="973"/>
      <c r="BH63" s="973"/>
      <c r="BI63" s="974"/>
      <c r="BJ63" s="1031" t="s">
        <v>413</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415</v>
      </c>
      <c r="B66" s="1009"/>
      <c r="C66" s="1009"/>
      <c r="D66" s="1009"/>
      <c r="E66" s="1009"/>
      <c r="F66" s="1009"/>
      <c r="G66" s="1009"/>
      <c r="H66" s="1009"/>
      <c r="I66" s="1009"/>
      <c r="J66" s="1009"/>
      <c r="K66" s="1009"/>
      <c r="L66" s="1009"/>
      <c r="M66" s="1009"/>
      <c r="N66" s="1009"/>
      <c r="O66" s="1009"/>
      <c r="P66" s="1010"/>
      <c r="Q66" s="1014" t="s">
        <v>416</v>
      </c>
      <c r="R66" s="1015"/>
      <c r="S66" s="1015"/>
      <c r="T66" s="1015"/>
      <c r="U66" s="1016"/>
      <c r="V66" s="1014" t="s">
        <v>417</v>
      </c>
      <c r="W66" s="1015"/>
      <c r="X66" s="1015"/>
      <c r="Y66" s="1015"/>
      <c r="Z66" s="1016"/>
      <c r="AA66" s="1014" t="s">
        <v>399</v>
      </c>
      <c r="AB66" s="1015"/>
      <c r="AC66" s="1015"/>
      <c r="AD66" s="1015"/>
      <c r="AE66" s="1016"/>
      <c r="AF66" s="1020" t="s">
        <v>418</v>
      </c>
      <c r="AG66" s="1021"/>
      <c r="AH66" s="1021"/>
      <c r="AI66" s="1021"/>
      <c r="AJ66" s="1022"/>
      <c r="AK66" s="1014" t="s">
        <v>419</v>
      </c>
      <c r="AL66" s="1009"/>
      <c r="AM66" s="1009"/>
      <c r="AN66" s="1009"/>
      <c r="AO66" s="1010"/>
      <c r="AP66" s="1014" t="s">
        <v>420</v>
      </c>
      <c r="AQ66" s="1015"/>
      <c r="AR66" s="1015"/>
      <c r="AS66" s="1015"/>
      <c r="AT66" s="1016"/>
      <c r="AU66" s="1014" t="s">
        <v>421</v>
      </c>
      <c r="AV66" s="1015"/>
      <c r="AW66" s="1015"/>
      <c r="AX66" s="1015"/>
      <c r="AY66" s="1016"/>
      <c r="AZ66" s="1014" t="s">
        <v>378</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593</v>
      </c>
      <c r="C68" s="999"/>
      <c r="D68" s="999"/>
      <c r="E68" s="999"/>
      <c r="F68" s="999"/>
      <c r="G68" s="999"/>
      <c r="H68" s="999"/>
      <c r="I68" s="999"/>
      <c r="J68" s="999"/>
      <c r="K68" s="999"/>
      <c r="L68" s="999"/>
      <c r="M68" s="999"/>
      <c r="N68" s="999"/>
      <c r="O68" s="999"/>
      <c r="P68" s="1000"/>
      <c r="Q68" s="1001">
        <v>1070</v>
      </c>
      <c r="R68" s="995"/>
      <c r="S68" s="995"/>
      <c r="T68" s="995"/>
      <c r="U68" s="995"/>
      <c r="V68" s="995">
        <v>1054</v>
      </c>
      <c r="W68" s="995"/>
      <c r="X68" s="995"/>
      <c r="Y68" s="995"/>
      <c r="Z68" s="995"/>
      <c r="AA68" s="995">
        <v>15</v>
      </c>
      <c r="AB68" s="995"/>
      <c r="AC68" s="995"/>
      <c r="AD68" s="995"/>
      <c r="AE68" s="995"/>
      <c r="AF68" s="995">
        <v>15</v>
      </c>
      <c r="AG68" s="995"/>
      <c r="AH68" s="995"/>
      <c r="AI68" s="995"/>
      <c r="AJ68" s="995"/>
      <c r="AK68" s="995">
        <v>19</v>
      </c>
      <c r="AL68" s="995"/>
      <c r="AM68" s="995"/>
      <c r="AN68" s="995"/>
      <c r="AO68" s="995"/>
      <c r="AP68" s="995">
        <v>711</v>
      </c>
      <c r="AQ68" s="995"/>
      <c r="AR68" s="995"/>
      <c r="AS68" s="995"/>
      <c r="AT68" s="995"/>
      <c r="AU68" s="995">
        <v>163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594</v>
      </c>
      <c r="C69" s="988"/>
      <c r="D69" s="988"/>
      <c r="E69" s="988"/>
      <c r="F69" s="988"/>
      <c r="G69" s="988"/>
      <c r="H69" s="988"/>
      <c r="I69" s="988"/>
      <c r="J69" s="988"/>
      <c r="K69" s="988"/>
      <c r="L69" s="988"/>
      <c r="M69" s="988"/>
      <c r="N69" s="988"/>
      <c r="O69" s="988"/>
      <c r="P69" s="989"/>
      <c r="Q69" s="990">
        <v>1076</v>
      </c>
      <c r="R69" s="984"/>
      <c r="S69" s="984"/>
      <c r="T69" s="984"/>
      <c r="U69" s="984"/>
      <c r="V69" s="984">
        <v>975</v>
      </c>
      <c r="W69" s="984"/>
      <c r="X69" s="984"/>
      <c r="Y69" s="984"/>
      <c r="Z69" s="984"/>
      <c r="AA69" s="984">
        <v>101</v>
      </c>
      <c r="AB69" s="984"/>
      <c r="AC69" s="984"/>
      <c r="AD69" s="984"/>
      <c r="AE69" s="984"/>
      <c r="AF69" s="984">
        <v>101</v>
      </c>
      <c r="AG69" s="984"/>
      <c r="AH69" s="984"/>
      <c r="AI69" s="984"/>
      <c r="AJ69" s="984"/>
      <c r="AK69" s="984">
        <v>8</v>
      </c>
      <c r="AL69" s="984"/>
      <c r="AM69" s="984"/>
      <c r="AN69" s="984"/>
      <c r="AO69" s="984"/>
      <c r="AP69" s="984">
        <v>145</v>
      </c>
      <c r="AQ69" s="984"/>
      <c r="AR69" s="984"/>
      <c r="AS69" s="984"/>
      <c r="AT69" s="984"/>
      <c r="AU69" s="984">
        <v>25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595</v>
      </c>
      <c r="C70" s="988"/>
      <c r="D70" s="988"/>
      <c r="E70" s="988"/>
      <c r="F70" s="988"/>
      <c r="G70" s="988"/>
      <c r="H70" s="988"/>
      <c r="I70" s="988"/>
      <c r="J70" s="988"/>
      <c r="K70" s="988"/>
      <c r="L70" s="988"/>
      <c r="M70" s="988"/>
      <c r="N70" s="988"/>
      <c r="O70" s="988"/>
      <c r="P70" s="989"/>
      <c r="Q70" s="990">
        <v>112</v>
      </c>
      <c r="R70" s="984"/>
      <c r="S70" s="984"/>
      <c r="T70" s="984"/>
      <c r="U70" s="984"/>
      <c r="V70" s="984">
        <v>107</v>
      </c>
      <c r="W70" s="984"/>
      <c r="X70" s="984"/>
      <c r="Y70" s="984"/>
      <c r="Z70" s="984"/>
      <c r="AA70" s="984">
        <v>5</v>
      </c>
      <c r="AB70" s="984"/>
      <c r="AC70" s="984"/>
      <c r="AD70" s="984"/>
      <c r="AE70" s="984"/>
      <c r="AF70" s="984">
        <v>5</v>
      </c>
      <c r="AG70" s="984"/>
      <c r="AH70" s="984"/>
      <c r="AI70" s="984"/>
      <c r="AJ70" s="984"/>
      <c r="AK70" s="984">
        <v>6</v>
      </c>
      <c r="AL70" s="984"/>
      <c r="AM70" s="984"/>
      <c r="AN70" s="984"/>
      <c r="AO70" s="984"/>
      <c r="AP70" s="984" t="s">
        <v>601</v>
      </c>
      <c r="AQ70" s="984"/>
      <c r="AR70" s="984"/>
      <c r="AS70" s="984"/>
      <c r="AT70" s="984"/>
      <c r="AU70" s="984" t="s">
        <v>601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596</v>
      </c>
      <c r="C71" s="988"/>
      <c r="D71" s="988"/>
      <c r="E71" s="988"/>
      <c r="F71" s="988"/>
      <c r="G71" s="988"/>
      <c r="H71" s="988"/>
      <c r="I71" s="988"/>
      <c r="J71" s="988"/>
      <c r="K71" s="988"/>
      <c r="L71" s="988"/>
      <c r="M71" s="988"/>
      <c r="N71" s="988"/>
      <c r="O71" s="988"/>
      <c r="P71" s="989"/>
      <c r="Q71" s="990">
        <v>165450</v>
      </c>
      <c r="R71" s="984"/>
      <c r="S71" s="984"/>
      <c r="T71" s="984"/>
      <c r="U71" s="984"/>
      <c r="V71" s="984">
        <v>160836</v>
      </c>
      <c r="W71" s="984"/>
      <c r="X71" s="984"/>
      <c r="Y71" s="984"/>
      <c r="Z71" s="984"/>
      <c r="AA71" s="984">
        <v>4614</v>
      </c>
      <c r="AB71" s="984"/>
      <c r="AC71" s="984"/>
      <c r="AD71" s="984"/>
      <c r="AE71" s="984"/>
      <c r="AF71" s="984">
        <v>4614</v>
      </c>
      <c r="AG71" s="984"/>
      <c r="AH71" s="984"/>
      <c r="AI71" s="984"/>
      <c r="AJ71" s="984"/>
      <c r="AK71" s="984">
        <v>1067</v>
      </c>
      <c r="AL71" s="984"/>
      <c r="AM71" s="984"/>
      <c r="AN71" s="984"/>
      <c r="AO71" s="984"/>
      <c r="AP71" s="984" t="s">
        <v>601</v>
      </c>
      <c r="AQ71" s="984"/>
      <c r="AR71" s="984"/>
      <c r="AS71" s="984"/>
      <c r="AT71" s="984"/>
      <c r="AU71" s="984" t="s">
        <v>601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597</v>
      </c>
      <c r="C72" s="988"/>
      <c r="D72" s="988"/>
      <c r="E72" s="988"/>
      <c r="F72" s="988"/>
      <c r="G72" s="988"/>
      <c r="H72" s="988"/>
      <c r="I72" s="988"/>
      <c r="J72" s="988"/>
      <c r="K72" s="988"/>
      <c r="L72" s="988"/>
      <c r="M72" s="988"/>
      <c r="N72" s="988"/>
      <c r="O72" s="988"/>
      <c r="P72" s="989"/>
      <c r="Q72" s="990">
        <v>1996</v>
      </c>
      <c r="R72" s="984"/>
      <c r="S72" s="984"/>
      <c r="T72" s="984"/>
      <c r="U72" s="984"/>
      <c r="V72" s="984">
        <v>1779</v>
      </c>
      <c r="W72" s="984"/>
      <c r="X72" s="984"/>
      <c r="Y72" s="984"/>
      <c r="Z72" s="984"/>
      <c r="AA72" s="984">
        <v>217</v>
      </c>
      <c r="AB72" s="984"/>
      <c r="AC72" s="984"/>
      <c r="AD72" s="984"/>
      <c r="AE72" s="984"/>
      <c r="AF72" s="984">
        <v>217</v>
      </c>
      <c r="AG72" s="984"/>
      <c r="AH72" s="984"/>
      <c r="AI72" s="984"/>
      <c r="AJ72" s="984"/>
      <c r="AK72" s="984">
        <v>58</v>
      </c>
      <c r="AL72" s="984"/>
      <c r="AM72" s="984"/>
      <c r="AN72" s="984"/>
      <c r="AO72" s="984"/>
      <c r="AP72" s="984" t="s">
        <v>601</v>
      </c>
      <c r="AQ72" s="984"/>
      <c r="AR72" s="984"/>
      <c r="AS72" s="984"/>
      <c r="AT72" s="984"/>
      <c r="AU72" s="984" t="s">
        <v>601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598</v>
      </c>
      <c r="C73" s="988"/>
      <c r="D73" s="988"/>
      <c r="E73" s="988"/>
      <c r="F73" s="988"/>
      <c r="G73" s="988"/>
      <c r="H73" s="988"/>
      <c r="I73" s="988"/>
      <c r="J73" s="988"/>
      <c r="K73" s="988"/>
      <c r="L73" s="988"/>
      <c r="M73" s="988"/>
      <c r="N73" s="988"/>
      <c r="O73" s="988"/>
      <c r="P73" s="989"/>
      <c r="Q73" s="990">
        <v>45</v>
      </c>
      <c r="R73" s="984"/>
      <c r="S73" s="984"/>
      <c r="T73" s="984"/>
      <c r="U73" s="984"/>
      <c r="V73" s="984">
        <v>40</v>
      </c>
      <c r="W73" s="984"/>
      <c r="X73" s="984"/>
      <c r="Y73" s="984"/>
      <c r="Z73" s="984"/>
      <c r="AA73" s="984">
        <v>5</v>
      </c>
      <c r="AB73" s="984"/>
      <c r="AC73" s="984"/>
      <c r="AD73" s="984"/>
      <c r="AE73" s="984"/>
      <c r="AF73" s="984">
        <v>5</v>
      </c>
      <c r="AG73" s="984"/>
      <c r="AH73" s="984"/>
      <c r="AI73" s="984"/>
      <c r="AJ73" s="984"/>
      <c r="AK73" s="984">
        <v>28</v>
      </c>
      <c r="AL73" s="984"/>
      <c r="AM73" s="984"/>
      <c r="AN73" s="984"/>
      <c r="AO73" s="984"/>
      <c r="AP73" s="984" t="s">
        <v>601</v>
      </c>
      <c r="AQ73" s="984"/>
      <c r="AR73" s="984"/>
      <c r="AS73" s="984"/>
      <c r="AT73" s="984"/>
      <c r="AU73" s="984" t="s">
        <v>601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599</v>
      </c>
      <c r="C74" s="988"/>
      <c r="D74" s="988"/>
      <c r="E74" s="988"/>
      <c r="F74" s="988"/>
      <c r="G74" s="988"/>
      <c r="H74" s="988"/>
      <c r="I74" s="988"/>
      <c r="J74" s="988"/>
      <c r="K74" s="988"/>
      <c r="L74" s="988"/>
      <c r="M74" s="988"/>
      <c r="N74" s="988"/>
      <c r="O74" s="988"/>
      <c r="P74" s="989"/>
      <c r="Q74" s="990">
        <v>22</v>
      </c>
      <c r="R74" s="984"/>
      <c r="S74" s="984"/>
      <c r="T74" s="984"/>
      <c r="U74" s="984"/>
      <c r="V74" s="984">
        <v>18</v>
      </c>
      <c r="W74" s="984"/>
      <c r="X74" s="984"/>
      <c r="Y74" s="984"/>
      <c r="Z74" s="984"/>
      <c r="AA74" s="984">
        <v>3</v>
      </c>
      <c r="AB74" s="984"/>
      <c r="AC74" s="984"/>
      <c r="AD74" s="984"/>
      <c r="AE74" s="984"/>
      <c r="AF74" s="984">
        <v>3</v>
      </c>
      <c r="AG74" s="984"/>
      <c r="AH74" s="984"/>
      <c r="AI74" s="984"/>
      <c r="AJ74" s="984"/>
      <c r="AK74" s="984" t="s">
        <v>601</v>
      </c>
      <c r="AL74" s="984"/>
      <c r="AM74" s="984"/>
      <c r="AN74" s="984"/>
      <c r="AO74" s="984"/>
      <c r="AP74" s="984" t="s">
        <v>601</v>
      </c>
      <c r="AQ74" s="984"/>
      <c r="AR74" s="984"/>
      <c r="AS74" s="984"/>
      <c r="AT74" s="984"/>
      <c r="AU74" s="984" t="s">
        <v>601</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600</v>
      </c>
      <c r="C75" s="988"/>
      <c r="D75" s="988"/>
      <c r="E75" s="988"/>
      <c r="F75" s="988"/>
      <c r="G75" s="988"/>
      <c r="H75" s="988"/>
      <c r="I75" s="988"/>
      <c r="J75" s="988"/>
      <c r="K75" s="988"/>
      <c r="L75" s="988"/>
      <c r="M75" s="988"/>
      <c r="N75" s="988"/>
      <c r="O75" s="988"/>
      <c r="P75" s="989"/>
      <c r="Q75" s="991">
        <v>309</v>
      </c>
      <c r="R75" s="992"/>
      <c r="S75" s="992"/>
      <c r="T75" s="992"/>
      <c r="U75" s="993"/>
      <c r="V75" s="994">
        <v>303</v>
      </c>
      <c r="W75" s="992"/>
      <c r="X75" s="992"/>
      <c r="Y75" s="992"/>
      <c r="Z75" s="993"/>
      <c r="AA75" s="994">
        <v>7</v>
      </c>
      <c r="AB75" s="992"/>
      <c r="AC75" s="992"/>
      <c r="AD75" s="992"/>
      <c r="AE75" s="993"/>
      <c r="AF75" s="994">
        <v>487</v>
      </c>
      <c r="AG75" s="992"/>
      <c r="AH75" s="992"/>
      <c r="AI75" s="992"/>
      <c r="AJ75" s="993"/>
      <c r="AK75" s="994">
        <v>16</v>
      </c>
      <c r="AL75" s="992"/>
      <c r="AM75" s="992"/>
      <c r="AN75" s="992"/>
      <c r="AO75" s="993"/>
      <c r="AP75" s="994">
        <v>333</v>
      </c>
      <c r="AQ75" s="992"/>
      <c r="AR75" s="992"/>
      <c r="AS75" s="992"/>
      <c r="AT75" s="993"/>
      <c r="AU75" s="994">
        <v>29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392</v>
      </c>
      <c r="B88" s="950" t="s">
        <v>422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SUM(AF68:AJ75)</f>
        <v>5447</v>
      </c>
      <c r="AG88" s="972"/>
      <c r="AH88" s="972"/>
      <c r="AI88" s="972"/>
      <c r="AJ88" s="972"/>
      <c r="AK88" s="976"/>
      <c r="AL88" s="976"/>
      <c r="AM88" s="976"/>
      <c r="AN88" s="976"/>
      <c r="AO88" s="976"/>
      <c r="AP88" s="972">
        <f>SUM(AP68:AT75)</f>
        <v>1189</v>
      </c>
      <c r="AQ88" s="972"/>
      <c r="AR88" s="972"/>
      <c r="AS88" s="972"/>
      <c r="AT88" s="972"/>
      <c r="AU88" s="972">
        <f>SUM(AU68:AY75)</f>
        <v>217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950" t="s">
        <v>423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f>
        <v>3</v>
      </c>
      <c r="CS102" s="966"/>
      <c r="CT102" s="966"/>
      <c r="CU102" s="966"/>
      <c r="CV102" s="967"/>
      <c r="CW102" s="965">
        <f t="shared" ref="CW102" si="0">SUM(CW7)</f>
        <v>1150</v>
      </c>
      <c r="CX102" s="966"/>
      <c r="CY102" s="966"/>
      <c r="CZ102" s="966"/>
      <c r="DA102" s="967"/>
      <c r="DB102" s="965" t="s">
        <v>612</v>
      </c>
      <c r="DC102" s="966"/>
      <c r="DD102" s="966"/>
      <c r="DE102" s="966"/>
      <c r="DF102" s="967"/>
      <c r="DG102" s="965" t="s">
        <v>612</v>
      </c>
      <c r="DH102" s="966"/>
      <c r="DI102" s="966"/>
      <c r="DJ102" s="966"/>
      <c r="DK102" s="967"/>
      <c r="DL102" s="965" t="s">
        <v>612</v>
      </c>
      <c r="DM102" s="966"/>
      <c r="DN102" s="966"/>
      <c r="DO102" s="966"/>
      <c r="DP102" s="967"/>
      <c r="DQ102" s="965" t="s">
        <v>612</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431</v>
      </c>
      <c r="AB109" s="909"/>
      <c r="AC109" s="909"/>
      <c r="AD109" s="909"/>
      <c r="AE109" s="910"/>
      <c r="AF109" s="911" t="s">
        <v>432</v>
      </c>
      <c r="AG109" s="909"/>
      <c r="AH109" s="909"/>
      <c r="AI109" s="909"/>
      <c r="AJ109" s="910"/>
      <c r="AK109" s="911" t="s">
        <v>308</v>
      </c>
      <c r="AL109" s="909"/>
      <c r="AM109" s="909"/>
      <c r="AN109" s="909"/>
      <c r="AO109" s="910"/>
      <c r="AP109" s="911" t="s">
        <v>433</v>
      </c>
      <c r="AQ109" s="909"/>
      <c r="AR109" s="909"/>
      <c r="AS109" s="909"/>
      <c r="AT109" s="942"/>
      <c r="AU109" s="908" t="s">
        <v>430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431</v>
      </c>
      <c r="BR109" s="909"/>
      <c r="BS109" s="909"/>
      <c r="BT109" s="909"/>
      <c r="BU109" s="910"/>
      <c r="BV109" s="911" t="s">
        <v>432</v>
      </c>
      <c r="BW109" s="909"/>
      <c r="BX109" s="909"/>
      <c r="BY109" s="909"/>
      <c r="BZ109" s="910"/>
      <c r="CA109" s="911" t="s">
        <v>308</v>
      </c>
      <c r="CB109" s="909"/>
      <c r="CC109" s="909"/>
      <c r="CD109" s="909"/>
      <c r="CE109" s="910"/>
      <c r="CF109" s="949" t="s">
        <v>433</v>
      </c>
      <c r="CG109" s="949"/>
      <c r="CH109" s="949"/>
      <c r="CI109" s="949"/>
      <c r="CJ109" s="949"/>
      <c r="CK109" s="911" t="s">
        <v>434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431</v>
      </c>
      <c r="DH109" s="909"/>
      <c r="DI109" s="909"/>
      <c r="DJ109" s="909"/>
      <c r="DK109" s="910"/>
      <c r="DL109" s="911" t="s">
        <v>432</v>
      </c>
      <c r="DM109" s="909"/>
      <c r="DN109" s="909"/>
      <c r="DO109" s="909"/>
      <c r="DP109" s="910"/>
      <c r="DQ109" s="911" t="s">
        <v>308</v>
      </c>
      <c r="DR109" s="909"/>
      <c r="DS109" s="909"/>
      <c r="DT109" s="909"/>
      <c r="DU109" s="910"/>
      <c r="DV109" s="911" t="s">
        <v>433</v>
      </c>
      <c r="DW109" s="909"/>
      <c r="DX109" s="909"/>
      <c r="DY109" s="909"/>
      <c r="DZ109" s="942"/>
    </row>
    <row r="110" spans="1:131" s="224" customFormat="1" ht="26.25" customHeight="1" x14ac:dyDescent="0.15">
      <c r="A110" s="820" t="s">
        <v>435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579718</v>
      </c>
      <c r="AB110" s="902"/>
      <c r="AC110" s="902"/>
      <c r="AD110" s="902"/>
      <c r="AE110" s="903"/>
      <c r="AF110" s="904">
        <v>607982</v>
      </c>
      <c r="AG110" s="902"/>
      <c r="AH110" s="902"/>
      <c r="AI110" s="902"/>
      <c r="AJ110" s="903"/>
      <c r="AK110" s="904">
        <v>614557</v>
      </c>
      <c r="AL110" s="902"/>
      <c r="AM110" s="902"/>
      <c r="AN110" s="902"/>
      <c r="AO110" s="903"/>
      <c r="AP110" s="905">
        <v>15.6</v>
      </c>
      <c r="AQ110" s="906"/>
      <c r="AR110" s="906"/>
      <c r="AS110" s="906"/>
      <c r="AT110" s="907"/>
      <c r="AU110" s="943" t="s">
        <v>75</v>
      </c>
      <c r="AV110" s="944"/>
      <c r="AW110" s="944"/>
      <c r="AX110" s="944"/>
      <c r="AY110" s="944"/>
      <c r="AZ110" s="873" t="s">
        <v>436</v>
      </c>
      <c r="BA110" s="821"/>
      <c r="BB110" s="821"/>
      <c r="BC110" s="821"/>
      <c r="BD110" s="821"/>
      <c r="BE110" s="821"/>
      <c r="BF110" s="821"/>
      <c r="BG110" s="821"/>
      <c r="BH110" s="821"/>
      <c r="BI110" s="821"/>
      <c r="BJ110" s="821"/>
      <c r="BK110" s="821"/>
      <c r="BL110" s="821"/>
      <c r="BM110" s="821"/>
      <c r="BN110" s="821"/>
      <c r="BO110" s="821"/>
      <c r="BP110" s="822"/>
      <c r="BQ110" s="874">
        <v>5866114</v>
      </c>
      <c r="BR110" s="855"/>
      <c r="BS110" s="855"/>
      <c r="BT110" s="855"/>
      <c r="BU110" s="855"/>
      <c r="BV110" s="855">
        <v>5963910</v>
      </c>
      <c r="BW110" s="855"/>
      <c r="BX110" s="855"/>
      <c r="BY110" s="855"/>
      <c r="BZ110" s="855"/>
      <c r="CA110" s="855">
        <v>5591230</v>
      </c>
      <c r="CB110" s="855"/>
      <c r="CC110" s="855"/>
      <c r="CD110" s="855"/>
      <c r="CE110" s="855"/>
      <c r="CF110" s="879">
        <v>141.80000000000001</v>
      </c>
      <c r="CG110" s="880"/>
      <c r="CH110" s="880"/>
      <c r="CI110" s="880"/>
      <c r="CJ110" s="880"/>
      <c r="CK110" s="939" t="s">
        <v>437</v>
      </c>
      <c r="CL110" s="832"/>
      <c r="CM110" s="873" t="s">
        <v>438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439</v>
      </c>
      <c r="DH110" s="855"/>
      <c r="DI110" s="855"/>
      <c r="DJ110" s="855"/>
      <c r="DK110" s="855"/>
      <c r="DL110" s="855" t="s">
        <v>440</v>
      </c>
      <c r="DM110" s="855"/>
      <c r="DN110" s="855"/>
      <c r="DO110" s="855"/>
      <c r="DP110" s="855"/>
      <c r="DQ110" s="855" t="s">
        <v>394</v>
      </c>
      <c r="DR110" s="855"/>
      <c r="DS110" s="855"/>
      <c r="DT110" s="855"/>
      <c r="DU110" s="855"/>
      <c r="DV110" s="856" t="s">
        <v>413</v>
      </c>
      <c r="DW110" s="856"/>
      <c r="DX110" s="856"/>
      <c r="DY110" s="856"/>
      <c r="DZ110" s="857"/>
    </row>
    <row r="111" spans="1:131" s="224" customFormat="1" ht="26.25" customHeight="1" x14ac:dyDescent="0.15">
      <c r="A111" s="787" t="s">
        <v>441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442</v>
      </c>
      <c r="AB111" s="932"/>
      <c r="AC111" s="932"/>
      <c r="AD111" s="932"/>
      <c r="AE111" s="933"/>
      <c r="AF111" s="934" t="s">
        <v>443</v>
      </c>
      <c r="AG111" s="932"/>
      <c r="AH111" s="932"/>
      <c r="AI111" s="932"/>
      <c r="AJ111" s="933"/>
      <c r="AK111" s="934" t="s">
        <v>442</v>
      </c>
      <c r="AL111" s="932"/>
      <c r="AM111" s="932"/>
      <c r="AN111" s="932"/>
      <c r="AO111" s="933"/>
      <c r="AP111" s="935" t="s">
        <v>413</v>
      </c>
      <c r="AQ111" s="936"/>
      <c r="AR111" s="936"/>
      <c r="AS111" s="936"/>
      <c r="AT111" s="937"/>
      <c r="AU111" s="945"/>
      <c r="AV111" s="946"/>
      <c r="AW111" s="946"/>
      <c r="AX111" s="946"/>
      <c r="AY111" s="946"/>
      <c r="AZ111" s="828" t="s">
        <v>444</v>
      </c>
      <c r="BA111" s="765"/>
      <c r="BB111" s="765"/>
      <c r="BC111" s="765"/>
      <c r="BD111" s="765"/>
      <c r="BE111" s="765"/>
      <c r="BF111" s="765"/>
      <c r="BG111" s="765"/>
      <c r="BH111" s="765"/>
      <c r="BI111" s="765"/>
      <c r="BJ111" s="765"/>
      <c r="BK111" s="765"/>
      <c r="BL111" s="765"/>
      <c r="BM111" s="765"/>
      <c r="BN111" s="765"/>
      <c r="BO111" s="765"/>
      <c r="BP111" s="766"/>
      <c r="BQ111" s="829" t="s">
        <v>394</v>
      </c>
      <c r="BR111" s="830"/>
      <c r="BS111" s="830"/>
      <c r="BT111" s="830"/>
      <c r="BU111" s="830"/>
      <c r="BV111" s="830" t="s">
        <v>394</v>
      </c>
      <c r="BW111" s="830"/>
      <c r="BX111" s="830"/>
      <c r="BY111" s="830"/>
      <c r="BZ111" s="830"/>
      <c r="CA111" s="830" t="s">
        <v>413</v>
      </c>
      <c r="CB111" s="830"/>
      <c r="CC111" s="830"/>
      <c r="CD111" s="830"/>
      <c r="CE111" s="830"/>
      <c r="CF111" s="888" t="s">
        <v>439</v>
      </c>
      <c r="CG111" s="889"/>
      <c r="CH111" s="889"/>
      <c r="CI111" s="889"/>
      <c r="CJ111" s="889"/>
      <c r="CK111" s="940"/>
      <c r="CL111" s="834"/>
      <c r="CM111" s="828" t="s">
        <v>445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446</v>
      </c>
      <c r="DH111" s="830"/>
      <c r="DI111" s="830"/>
      <c r="DJ111" s="830"/>
      <c r="DK111" s="830"/>
      <c r="DL111" s="830" t="s">
        <v>447</v>
      </c>
      <c r="DM111" s="830"/>
      <c r="DN111" s="830"/>
      <c r="DO111" s="830"/>
      <c r="DP111" s="830"/>
      <c r="DQ111" s="830" t="s">
        <v>439</v>
      </c>
      <c r="DR111" s="830"/>
      <c r="DS111" s="830"/>
      <c r="DT111" s="830"/>
      <c r="DU111" s="830"/>
      <c r="DV111" s="807" t="s">
        <v>394</v>
      </c>
      <c r="DW111" s="807"/>
      <c r="DX111" s="807"/>
      <c r="DY111" s="807"/>
      <c r="DZ111" s="808"/>
    </row>
    <row r="112" spans="1:131" s="224" customFormat="1" ht="26.25" customHeight="1" x14ac:dyDescent="0.15">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413</v>
      </c>
      <c r="AB112" s="793"/>
      <c r="AC112" s="793"/>
      <c r="AD112" s="793"/>
      <c r="AE112" s="794"/>
      <c r="AF112" s="795" t="s">
        <v>440</v>
      </c>
      <c r="AG112" s="793"/>
      <c r="AH112" s="793"/>
      <c r="AI112" s="793"/>
      <c r="AJ112" s="794"/>
      <c r="AK112" s="795" t="s">
        <v>439</v>
      </c>
      <c r="AL112" s="793"/>
      <c r="AM112" s="793"/>
      <c r="AN112" s="793"/>
      <c r="AO112" s="794"/>
      <c r="AP112" s="837" t="s">
        <v>394</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13114</v>
      </c>
      <c r="BR112" s="830"/>
      <c r="BS112" s="830"/>
      <c r="BT112" s="830"/>
      <c r="BU112" s="830"/>
      <c r="BV112" s="830">
        <v>54021</v>
      </c>
      <c r="BW112" s="830"/>
      <c r="BX112" s="830"/>
      <c r="BY112" s="830"/>
      <c r="BZ112" s="830"/>
      <c r="CA112" s="830">
        <v>64813</v>
      </c>
      <c r="CB112" s="830"/>
      <c r="CC112" s="830"/>
      <c r="CD112" s="830"/>
      <c r="CE112" s="830"/>
      <c r="CF112" s="888">
        <v>1.6</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446</v>
      </c>
      <c r="DH112" s="830"/>
      <c r="DI112" s="830"/>
      <c r="DJ112" s="830"/>
      <c r="DK112" s="830"/>
      <c r="DL112" s="830" t="s">
        <v>440</v>
      </c>
      <c r="DM112" s="830"/>
      <c r="DN112" s="830"/>
      <c r="DO112" s="830"/>
      <c r="DP112" s="830"/>
      <c r="DQ112" s="830" t="s">
        <v>413</v>
      </c>
      <c r="DR112" s="830"/>
      <c r="DS112" s="830"/>
      <c r="DT112" s="830"/>
      <c r="DU112" s="830"/>
      <c r="DV112" s="807" t="s">
        <v>447</v>
      </c>
      <c r="DW112" s="807"/>
      <c r="DX112" s="807"/>
      <c r="DY112" s="807"/>
      <c r="DZ112" s="808"/>
    </row>
    <row r="113" spans="1:130" s="224" customFormat="1" ht="26.25" customHeight="1" x14ac:dyDescent="0.15">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1663</v>
      </c>
      <c r="AB113" s="932"/>
      <c r="AC113" s="932"/>
      <c r="AD113" s="932"/>
      <c r="AE113" s="933"/>
      <c r="AF113" s="934">
        <v>14822</v>
      </c>
      <c r="AG113" s="932"/>
      <c r="AH113" s="932"/>
      <c r="AI113" s="932"/>
      <c r="AJ113" s="933"/>
      <c r="AK113" s="934">
        <v>5597</v>
      </c>
      <c r="AL113" s="932"/>
      <c r="AM113" s="932"/>
      <c r="AN113" s="932"/>
      <c r="AO113" s="933"/>
      <c r="AP113" s="935">
        <v>0.1</v>
      </c>
      <c r="AQ113" s="936"/>
      <c r="AR113" s="936"/>
      <c r="AS113" s="936"/>
      <c r="AT113" s="937"/>
      <c r="AU113" s="945"/>
      <c r="AV113" s="946"/>
      <c r="AW113" s="946"/>
      <c r="AX113" s="946"/>
      <c r="AY113" s="946"/>
      <c r="AZ113" s="828" t="s">
        <v>453</v>
      </c>
      <c r="BA113" s="765"/>
      <c r="BB113" s="765"/>
      <c r="BC113" s="765"/>
      <c r="BD113" s="765"/>
      <c r="BE113" s="765"/>
      <c r="BF113" s="765"/>
      <c r="BG113" s="765"/>
      <c r="BH113" s="765"/>
      <c r="BI113" s="765"/>
      <c r="BJ113" s="765"/>
      <c r="BK113" s="765"/>
      <c r="BL113" s="765"/>
      <c r="BM113" s="765"/>
      <c r="BN113" s="765"/>
      <c r="BO113" s="765"/>
      <c r="BP113" s="766"/>
      <c r="BQ113" s="829">
        <v>318171</v>
      </c>
      <c r="BR113" s="830"/>
      <c r="BS113" s="830"/>
      <c r="BT113" s="830"/>
      <c r="BU113" s="830"/>
      <c r="BV113" s="830">
        <v>274883</v>
      </c>
      <c r="BW113" s="830"/>
      <c r="BX113" s="830"/>
      <c r="BY113" s="830"/>
      <c r="BZ113" s="830"/>
      <c r="CA113" s="830">
        <v>216370</v>
      </c>
      <c r="CB113" s="830"/>
      <c r="CC113" s="830"/>
      <c r="CD113" s="830"/>
      <c r="CE113" s="830"/>
      <c r="CF113" s="888">
        <v>5.5</v>
      </c>
      <c r="CG113" s="889"/>
      <c r="CH113" s="889"/>
      <c r="CI113" s="889"/>
      <c r="CJ113" s="889"/>
      <c r="CK113" s="940"/>
      <c r="CL113" s="834"/>
      <c r="CM113" s="828"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413</v>
      </c>
      <c r="DH113" s="793"/>
      <c r="DI113" s="793"/>
      <c r="DJ113" s="793"/>
      <c r="DK113" s="794"/>
      <c r="DL113" s="795" t="s">
        <v>394</v>
      </c>
      <c r="DM113" s="793"/>
      <c r="DN113" s="793"/>
      <c r="DO113" s="793"/>
      <c r="DP113" s="794"/>
      <c r="DQ113" s="795" t="s">
        <v>413</v>
      </c>
      <c r="DR113" s="793"/>
      <c r="DS113" s="793"/>
      <c r="DT113" s="793"/>
      <c r="DU113" s="794"/>
      <c r="DV113" s="837" t="s">
        <v>394</v>
      </c>
      <c r="DW113" s="838"/>
      <c r="DX113" s="838"/>
      <c r="DY113" s="838"/>
      <c r="DZ113" s="839"/>
    </row>
    <row r="114" spans="1:130" s="224" customFormat="1" ht="26.25" customHeight="1" x14ac:dyDescent="0.15">
      <c r="A114" s="927"/>
      <c r="B114" s="928"/>
      <c r="C114" s="765" t="s">
        <v>455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50142</v>
      </c>
      <c r="AB114" s="793"/>
      <c r="AC114" s="793"/>
      <c r="AD114" s="793"/>
      <c r="AE114" s="794"/>
      <c r="AF114" s="795">
        <v>47673</v>
      </c>
      <c r="AG114" s="793"/>
      <c r="AH114" s="793"/>
      <c r="AI114" s="793"/>
      <c r="AJ114" s="794"/>
      <c r="AK114" s="795">
        <v>51285</v>
      </c>
      <c r="AL114" s="793"/>
      <c r="AM114" s="793"/>
      <c r="AN114" s="793"/>
      <c r="AO114" s="794"/>
      <c r="AP114" s="837">
        <v>1.3</v>
      </c>
      <c r="AQ114" s="838"/>
      <c r="AR114" s="838"/>
      <c r="AS114" s="838"/>
      <c r="AT114" s="839"/>
      <c r="AU114" s="945"/>
      <c r="AV114" s="946"/>
      <c r="AW114" s="946"/>
      <c r="AX114" s="946"/>
      <c r="AY114" s="946"/>
      <c r="AZ114" s="828" t="s">
        <v>456</v>
      </c>
      <c r="BA114" s="765"/>
      <c r="BB114" s="765"/>
      <c r="BC114" s="765"/>
      <c r="BD114" s="765"/>
      <c r="BE114" s="765"/>
      <c r="BF114" s="765"/>
      <c r="BG114" s="765"/>
      <c r="BH114" s="765"/>
      <c r="BI114" s="765"/>
      <c r="BJ114" s="765"/>
      <c r="BK114" s="765"/>
      <c r="BL114" s="765"/>
      <c r="BM114" s="765"/>
      <c r="BN114" s="765"/>
      <c r="BO114" s="765"/>
      <c r="BP114" s="766"/>
      <c r="BQ114" s="829">
        <v>1232832</v>
      </c>
      <c r="BR114" s="830"/>
      <c r="BS114" s="830"/>
      <c r="BT114" s="830"/>
      <c r="BU114" s="830"/>
      <c r="BV114" s="830">
        <v>1249497</v>
      </c>
      <c r="BW114" s="830"/>
      <c r="BX114" s="830"/>
      <c r="BY114" s="830"/>
      <c r="BZ114" s="830"/>
      <c r="CA114" s="830">
        <v>1328475</v>
      </c>
      <c r="CB114" s="830"/>
      <c r="CC114" s="830"/>
      <c r="CD114" s="830"/>
      <c r="CE114" s="830"/>
      <c r="CF114" s="888">
        <v>33.700000000000003</v>
      </c>
      <c r="CG114" s="889"/>
      <c r="CH114" s="889"/>
      <c r="CI114" s="889"/>
      <c r="CJ114" s="889"/>
      <c r="CK114" s="940"/>
      <c r="CL114" s="834"/>
      <c r="CM114" s="828" t="s">
        <v>457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394</v>
      </c>
      <c r="DH114" s="793"/>
      <c r="DI114" s="793"/>
      <c r="DJ114" s="793"/>
      <c r="DK114" s="794"/>
      <c r="DL114" s="795" t="s">
        <v>439</v>
      </c>
      <c r="DM114" s="793"/>
      <c r="DN114" s="793"/>
      <c r="DO114" s="793"/>
      <c r="DP114" s="794"/>
      <c r="DQ114" s="795" t="s">
        <v>394</v>
      </c>
      <c r="DR114" s="793"/>
      <c r="DS114" s="793"/>
      <c r="DT114" s="793"/>
      <c r="DU114" s="794"/>
      <c r="DV114" s="837" t="s">
        <v>439</v>
      </c>
      <c r="DW114" s="838"/>
      <c r="DX114" s="838"/>
      <c r="DY114" s="838"/>
      <c r="DZ114" s="839"/>
    </row>
    <row r="115" spans="1:130" s="224" customFormat="1" ht="26.25" customHeight="1" x14ac:dyDescent="0.15">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343</v>
      </c>
      <c r="AB115" s="932"/>
      <c r="AC115" s="932"/>
      <c r="AD115" s="932"/>
      <c r="AE115" s="933"/>
      <c r="AF115" s="934" t="s">
        <v>447</v>
      </c>
      <c r="AG115" s="932"/>
      <c r="AH115" s="932"/>
      <c r="AI115" s="932"/>
      <c r="AJ115" s="933"/>
      <c r="AK115" s="934" t="s">
        <v>446</v>
      </c>
      <c r="AL115" s="932"/>
      <c r="AM115" s="932"/>
      <c r="AN115" s="932"/>
      <c r="AO115" s="933"/>
      <c r="AP115" s="935" t="s">
        <v>439</v>
      </c>
      <c r="AQ115" s="936"/>
      <c r="AR115" s="936"/>
      <c r="AS115" s="936"/>
      <c r="AT115" s="937"/>
      <c r="AU115" s="945"/>
      <c r="AV115" s="946"/>
      <c r="AW115" s="946"/>
      <c r="AX115" s="946"/>
      <c r="AY115" s="946"/>
      <c r="AZ115" s="828" t="s">
        <v>459</v>
      </c>
      <c r="BA115" s="765"/>
      <c r="BB115" s="765"/>
      <c r="BC115" s="765"/>
      <c r="BD115" s="765"/>
      <c r="BE115" s="765"/>
      <c r="BF115" s="765"/>
      <c r="BG115" s="765"/>
      <c r="BH115" s="765"/>
      <c r="BI115" s="765"/>
      <c r="BJ115" s="765"/>
      <c r="BK115" s="765"/>
      <c r="BL115" s="765"/>
      <c r="BM115" s="765"/>
      <c r="BN115" s="765"/>
      <c r="BO115" s="765"/>
      <c r="BP115" s="766"/>
      <c r="BQ115" s="829" t="s">
        <v>446</v>
      </c>
      <c r="BR115" s="830"/>
      <c r="BS115" s="830"/>
      <c r="BT115" s="830"/>
      <c r="BU115" s="830"/>
      <c r="BV115" s="830" t="s">
        <v>440</v>
      </c>
      <c r="BW115" s="830"/>
      <c r="BX115" s="830"/>
      <c r="BY115" s="830"/>
      <c r="BZ115" s="830"/>
      <c r="CA115" s="830" t="s">
        <v>440</v>
      </c>
      <c r="CB115" s="830"/>
      <c r="CC115" s="830"/>
      <c r="CD115" s="830"/>
      <c r="CE115" s="830"/>
      <c r="CF115" s="888" t="s">
        <v>439</v>
      </c>
      <c r="CG115" s="889"/>
      <c r="CH115" s="889"/>
      <c r="CI115" s="889"/>
      <c r="CJ115" s="889"/>
      <c r="CK115" s="940"/>
      <c r="CL115" s="834"/>
      <c r="CM115" s="828"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446</v>
      </c>
      <c r="DH115" s="793"/>
      <c r="DI115" s="793"/>
      <c r="DJ115" s="793"/>
      <c r="DK115" s="794"/>
      <c r="DL115" s="795" t="s">
        <v>394</v>
      </c>
      <c r="DM115" s="793"/>
      <c r="DN115" s="793"/>
      <c r="DO115" s="793"/>
      <c r="DP115" s="794"/>
      <c r="DQ115" s="795" t="s">
        <v>446</v>
      </c>
      <c r="DR115" s="793"/>
      <c r="DS115" s="793"/>
      <c r="DT115" s="793"/>
      <c r="DU115" s="794"/>
      <c r="DV115" s="837" t="s">
        <v>439</v>
      </c>
      <c r="DW115" s="838"/>
      <c r="DX115" s="838"/>
      <c r="DY115" s="838"/>
      <c r="DZ115" s="839"/>
    </row>
    <row r="116" spans="1:130" s="224" customFormat="1" ht="26.25" customHeight="1" x14ac:dyDescent="0.15">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413</v>
      </c>
      <c r="AB116" s="793"/>
      <c r="AC116" s="793"/>
      <c r="AD116" s="793"/>
      <c r="AE116" s="794"/>
      <c r="AF116" s="795" t="s">
        <v>394</v>
      </c>
      <c r="AG116" s="793"/>
      <c r="AH116" s="793"/>
      <c r="AI116" s="793"/>
      <c r="AJ116" s="794"/>
      <c r="AK116" s="795" t="s">
        <v>394</v>
      </c>
      <c r="AL116" s="793"/>
      <c r="AM116" s="793"/>
      <c r="AN116" s="793"/>
      <c r="AO116" s="794"/>
      <c r="AP116" s="837" t="s">
        <v>439</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29" t="s">
        <v>394</v>
      </c>
      <c r="BR116" s="830"/>
      <c r="BS116" s="830"/>
      <c r="BT116" s="830"/>
      <c r="BU116" s="830"/>
      <c r="BV116" s="830" t="s">
        <v>413</v>
      </c>
      <c r="BW116" s="830"/>
      <c r="BX116" s="830"/>
      <c r="BY116" s="830"/>
      <c r="BZ116" s="830"/>
      <c r="CA116" s="830" t="s">
        <v>439</v>
      </c>
      <c r="CB116" s="830"/>
      <c r="CC116" s="830"/>
      <c r="CD116" s="830"/>
      <c r="CE116" s="830"/>
      <c r="CF116" s="888" t="s">
        <v>439</v>
      </c>
      <c r="CG116" s="889"/>
      <c r="CH116" s="889"/>
      <c r="CI116" s="889"/>
      <c r="CJ116" s="889"/>
      <c r="CK116" s="940"/>
      <c r="CL116" s="834"/>
      <c r="CM116" s="828"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440</v>
      </c>
      <c r="DH116" s="793"/>
      <c r="DI116" s="793"/>
      <c r="DJ116" s="793"/>
      <c r="DK116" s="794"/>
      <c r="DL116" s="795" t="s">
        <v>446</v>
      </c>
      <c r="DM116" s="793"/>
      <c r="DN116" s="793"/>
      <c r="DO116" s="793"/>
      <c r="DP116" s="794"/>
      <c r="DQ116" s="795" t="s">
        <v>439</v>
      </c>
      <c r="DR116" s="793"/>
      <c r="DS116" s="793"/>
      <c r="DT116" s="793"/>
      <c r="DU116" s="794"/>
      <c r="DV116" s="837" t="s">
        <v>394</v>
      </c>
      <c r="DW116" s="838"/>
      <c r="DX116" s="838"/>
      <c r="DY116" s="838"/>
      <c r="DZ116" s="839"/>
    </row>
    <row r="117" spans="1:130" s="224" customFormat="1" ht="26.25" customHeight="1" x14ac:dyDescent="0.15">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631866</v>
      </c>
      <c r="AB117" s="916"/>
      <c r="AC117" s="916"/>
      <c r="AD117" s="916"/>
      <c r="AE117" s="917"/>
      <c r="AF117" s="918">
        <v>670477</v>
      </c>
      <c r="AG117" s="916"/>
      <c r="AH117" s="916"/>
      <c r="AI117" s="916"/>
      <c r="AJ117" s="917"/>
      <c r="AK117" s="918">
        <v>671439</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29" t="s">
        <v>394</v>
      </c>
      <c r="BR117" s="830"/>
      <c r="BS117" s="830"/>
      <c r="BT117" s="830"/>
      <c r="BU117" s="830"/>
      <c r="BV117" s="830" t="s">
        <v>394</v>
      </c>
      <c r="BW117" s="830"/>
      <c r="BX117" s="830"/>
      <c r="BY117" s="830"/>
      <c r="BZ117" s="830"/>
      <c r="CA117" s="830" t="s">
        <v>394</v>
      </c>
      <c r="CB117" s="830"/>
      <c r="CC117" s="830"/>
      <c r="CD117" s="830"/>
      <c r="CE117" s="830"/>
      <c r="CF117" s="888" t="s">
        <v>394</v>
      </c>
      <c r="CG117" s="889"/>
      <c r="CH117" s="889"/>
      <c r="CI117" s="889"/>
      <c r="CJ117" s="889"/>
      <c r="CK117" s="940"/>
      <c r="CL117" s="834"/>
      <c r="CM117" s="828" t="s">
        <v>466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394</v>
      </c>
      <c r="DH117" s="793"/>
      <c r="DI117" s="793"/>
      <c r="DJ117" s="793"/>
      <c r="DK117" s="794"/>
      <c r="DL117" s="795" t="s">
        <v>440</v>
      </c>
      <c r="DM117" s="793"/>
      <c r="DN117" s="793"/>
      <c r="DO117" s="793"/>
      <c r="DP117" s="794"/>
      <c r="DQ117" s="795" t="s">
        <v>394</v>
      </c>
      <c r="DR117" s="793"/>
      <c r="DS117" s="793"/>
      <c r="DT117" s="793"/>
      <c r="DU117" s="794"/>
      <c r="DV117" s="837" t="s">
        <v>394</v>
      </c>
      <c r="DW117" s="838"/>
      <c r="DX117" s="838"/>
      <c r="DY117" s="838"/>
      <c r="DZ117" s="839"/>
    </row>
    <row r="118" spans="1:130" s="224" customFormat="1" ht="26.25" customHeight="1" x14ac:dyDescent="0.15">
      <c r="A118" s="908" t="s">
        <v>434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431</v>
      </c>
      <c r="AB118" s="909"/>
      <c r="AC118" s="909"/>
      <c r="AD118" s="909"/>
      <c r="AE118" s="910"/>
      <c r="AF118" s="911" t="s">
        <v>432</v>
      </c>
      <c r="AG118" s="909"/>
      <c r="AH118" s="909"/>
      <c r="AI118" s="909"/>
      <c r="AJ118" s="910"/>
      <c r="AK118" s="911" t="s">
        <v>308</v>
      </c>
      <c r="AL118" s="909"/>
      <c r="AM118" s="909"/>
      <c r="AN118" s="909"/>
      <c r="AO118" s="910"/>
      <c r="AP118" s="912" t="s">
        <v>433</v>
      </c>
      <c r="AQ118" s="913"/>
      <c r="AR118" s="913"/>
      <c r="AS118" s="913"/>
      <c r="AT118" s="914"/>
      <c r="AU118" s="945"/>
      <c r="AV118" s="946"/>
      <c r="AW118" s="946"/>
      <c r="AX118" s="946"/>
      <c r="AY118" s="946"/>
      <c r="AZ118" s="851" t="s">
        <v>467</v>
      </c>
      <c r="BA118" s="852"/>
      <c r="BB118" s="852"/>
      <c r="BC118" s="852"/>
      <c r="BD118" s="852"/>
      <c r="BE118" s="852"/>
      <c r="BF118" s="852"/>
      <c r="BG118" s="852"/>
      <c r="BH118" s="852"/>
      <c r="BI118" s="852"/>
      <c r="BJ118" s="852"/>
      <c r="BK118" s="852"/>
      <c r="BL118" s="852"/>
      <c r="BM118" s="852"/>
      <c r="BN118" s="852"/>
      <c r="BO118" s="852"/>
      <c r="BP118" s="853"/>
      <c r="BQ118" s="892" t="s">
        <v>446</v>
      </c>
      <c r="BR118" s="858"/>
      <c r="BS118" s="858"/>
      <c r="BT118" s="858"/>
      <c r="BU118" s="858"/>
      <c r="BV118" s="858" t="s">
        <v>394</v>
      </c>
      <c r="BW118" s="858"/>
      <c r="BX118" s="858"/>
      <c r="BY118" s="858"/>
      <c r="BZ118" s="858"/>
      <c r="CA118" s="858" t="s">
        <v>394</v>
      </c>
      <c r="CB118" s="858"/>
      <c r="CC118" s="858"/>
      <c r="CD118" s="858"/>
      <c r="CE118" s="858"/>
      <c r="CF118" s="888" t="s">
        <v>394</v>
      </c>
      <c r="CG118" s="889"/>
      <c r="CH118" s="889"/>
      <c r="CI118" s="889"/>
      <c r="CJ118" s="889"/>
      <c r="CK118" s="940"/>
      <c r="CL118" s="834"/>
      <c r="CM118" s="828" t="s">
        <v>468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394</v>
      </c>
      <c r="DH118" s="793"/>
      <c r="DI118" s="793"/>
      <c r="DJ118" s="793"/>
      <c r="DK118" s="794"/>
      <c r="DL118" s="795" t="s">
        <v>394</v>
      </c>
      <c r="DM118" s="793"/>
      <c r="DN118" s="793"/>
      <c r="DO118" s="793"/>
      <c r="DP118" s="794"/>
      <c r="DQ118" s="795" t="s">
        <v>394</v>
      </c>
      <c r="DR118" s="793"/>
      <c r="DS118" s="793"/>
      <c r="DT118" s="793"/>
      <c r="DU118" s="794"/>
      <c r="DV118" s="837" t="s">
        <v>446</v>
      </c>
      <c r="DW118" s="838"/>
      <c r="DX118" s="838"/>
      <c r="DY118" s="838"/>
      <c r="DZ118" s="839"/>
    </row>
    <row r="119" spans="1:130" s="224" customFormat="1" ht="26.25" customHeight="1" x14ac:dyDescent="0.15">
      <c r="A119" s="831" t="s">
        <v>437</v>
      </c>
      <c r="B119" s="832"/>
      <c r="C119" s="873" t="s">
        <v>438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394</v>
      </c>
      <c r="AB119" s="902"/>
      <c r="AC119" s="902"/>
      <c r="AD119" s="902"/>
      <c r="AE119" s="903"/>
      <c r="AF119" s="904" t="s">
        <v>394</v>
      </c>
      <c r="AG119" s="902"/>
      <c r="AH119" s="902"/>
      <c r="AI119" s="902"/>
      <c r="AJ119" s="903"/>
      <c r="AK119" s="904" t="s">
        <v>394</v>
      </c>
      <c r="AL119" s="902"/>
      <c r="AM119" s="902"/>
      <c r="AN119" s="902"/>
      <c r="AO119" s="903"/>
      <c r="AP119" s="905" t="s">
        <v>446</v>
      </c>
      <c r="AQ119" s="906"/>
      <c r="AR119" s="906"/>
      <c r="AS119" s="906"/>
      <c r="AT119" s="907"/>
      <c r="AU119" s="947"/>
      <c r="AV119" s="948"/>
      <c r="AW119" s="948"/>
      <c r="AX119" s="948"/>
      <c r="AY119" s="948"/>
      <c r="AZ119" s="247" t="s">
        <v>190</v>
      </c>
      <c r="BA119" s="247"/>
      <c r="BB119" s="247"/>
      <c r="BC119" s="247"/>
      <c r="BD119" s="247"/>
      <c r="BE119" s="247"/>
      <c r="BF119" s="247"/>
      <c r="BG119" s="247"/>
      <c r="BH119" s="247"/>
      <c r="BI119" s="247"/>
      <c r="BJ119" s="247"/>
      <c r="BK119" s="247"/>
      <c r="BL119" s="247"/>
      <c r="BM119" s="247"/>
      <c r="BN119" s="247"/>
      <c r="BO119" s="890" t="s">
        <v>469</v>
      </c>
      <c r="BP119" s="891"/>
      <c r="BQ119" s="892">
        <v>7430231</v>
      </c>
      <c r="BR119" s="858"/>
      <c r="BS119" s="858"/>
      <c r="BT119" s="858"/>
      <c r="BU119" s="858"/>
      <c r="BV119" s="858">
        <v>7542311</v>
      </c>
      <c r="BW119" s="858"/>
      <c r="BX119" s="858"/>
      <c r="BY119" s="858"/>
      <c r="BZ119" s="858"/>
      <c r="CA119" s="858">
        <v>7200888</v>
      </c>
      <c r="CB119" s="858"/>
      <c r="CC119" s="858"/>
      <c r="CD119" s="858"/>
      <c r="CE119" s="858"/>
      <c r="CF119" s="761"/>
      <c r="CG119" s="762"/>
      <c r="CH119" s="762"/>
      <c r="CI119" s="762"/>
      <c r="CJ119" s="847"/>
      <c r="CK119" s="941"/>
      <c r="CL119" s="836"/>
      <c r="CM119" s="851" t="s">
        <v>470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394</v>
      </c>
      <c r="DH119" s="777"/>
      <c r="DI119" s="777"/>
      <c r="DJ119" s="777"/>
      <c r="DK119" s="778"/>
      <c r="DL119" s="779" t="s">
        <v>394</v>
      </c>
      <c r="DM119" s="777"/>
      <c r="DN119" s="777"/>
      <c r="DO119" s="777"/>
      <c r="DP119" s="778"/>
      <c r="DQ119" s="779" t="s">
        <v>394</v>
      </c>
      <c r="DR119" s="777"/>
      <c r="DS119" s="777"/>
      <c r="DT119" s="777"/>
      <c r="DU119" s="778"/>
      <c r="DV119" s="861" t="s">
        <v>394</v>
      </c>
      <c r="DW119" s="862"/>
      <c r="DX119" s="862"/>
      <c r="DY119" s="862"/>
      <c r="DZ119" s="863"/>
    </row>
    <row r="120" spans="1:130" s="224" customFormat="1" ht="26.25" customHeight="1" x14ac:dyDescent="0.15">
      <c r="A120" s="833"/>
      <c r="B120" s="834"/>
      <c r="C120" s="828" t="s">
        <v>445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394</v>
      </c>
      <c r="AB120" s="793"/>
      <c r="AC120" s="793"/>
      <c r="AD120" s="793"/>
      <c r="AE120" s="794"/>
      <c r="AF120" s="795" t="s">
        <v>394</v>
      </c>
      <c r="AG120" s="793"/>
      <c r="AH120" s="793"/>
      <c r="AI120" s="793"/>
      <c r="AJ120" s="794"/>
      <c r="AK120" s="795" t="s">
        <v>394</v>
      </c>
      <c r="AL120" s="793"/>
      <c r="AM120" s="793"/>
      <c r="AN120" s="793"/>
      <c r="AO120" s="794"/>
      <c r="AP120" s="837" t="s">
        <v>394</v>
      </c>
      <c r="AQ120" s="838"/>
      <c r="AR120" s="838"/>
      <c r="AS120" s="838"/>
      <c r="AT120" s="839"/>
      <c r="AU120" s="893" t="s">
        <v>471</v>
      </c>
      <c r="AV120" s="894"/>
      <c r="AW120" s="894"/>
      <c r="AX120" s="894"/>
      <c r="AY120" s="895"/>
      <c r="AZ120" s="873" t="s">
        <v>472</v>
      </c>
      <c r="BA120" s="821"/>
      <c r="BB120" s="821"/>
      <c r="BC120" s="821"/>
      <c r="BD120" s="821"/>
      <c r="BE120" s="821"/>
      <c r="BF120" s="821"/>
      <c r="BG120" s="821"/>
      <c r="BH120" s="821"/>
      <c r="BI120" s="821"/>
      <c r="BJ120" s="821"/>
      <c r="BK120" s="821"/>
      <c r="BL120" s="821"/>
      <c r="BM120" s="821"/>
      <c r="BN120" s="821"/>
      <c r="BO120" s="821"/>
      <c r="BP120" s="822"/>
      <c r="BQ120" s="874">
        <v>3054276</v>
      </c>
      <c r="BR120" s="855"/>
      <c r="BS120" s="855"/>
      <c r="BT120" s="855"/>
      <c r="BU120" s="855"/>
      <c r="BV120" s="855">
        <v>3810723</v>
      </c>
      <c r="BW120" s="855"/>
      <c r="BX120" s="855"/>
      <c r="BY120" s="855"/>
      <c r="BZ120" s="855"/>
      <c r="CA120" s="855">
        <v>3746035</v>
      </c>
      <c r="CB120" s="855"/>
      <c r="CC120" s="855"/>
      <c r="CD120" s="855"/>
      <c r="CE120" s="855"/>
      <c r="CF120" s="879">
        <v>95</v>
      </c>
      <c r="CG120" s="880"/>
      <c r="CH120" s="880"/>
      <c r="CI120" s="880"/>
      <c r="CJ120" s="880"/>
      <c r="CK120" s="881" t="s">
        <v>473</v>
      </c>
      <c r="CL120" s="865"/>
      <c r="CM120" s="865"/>
      <c r="CN120" s="865"/>
      <c r="CO120" s="866"/>
      <c r="CP120" s="885" t="s">
        <v>474</v>
      </c>
      <c r="CQ120" s="886"/>
      <c r="CR120" s="886"/>
      <c r="CS120" s="886"/>
      <c r="CT120" s="886"/>
      <c r="CU120" s="886"/>
      <c r="CV120" s="886"/>
      <c r="CW120" s="886"/>
      <c r="CX120" s="886"/>
      <c r="CY120" s="886"/>
      <c r="CZ120" s="886"/>
      <c r="DA120" s="886"/>
      <c r="DB120" s="886"/>
      <c r="DC120" s="886"/>
      <c r="DD120" s="886"/>
      <c r="DE120" s="886"/>
      <c r="DF120" s="887"/>
      <c r="DG120" s="874">
        <v>13114</v>
      </c>
      <c r="DH120" s="855"/>
      <c r="DI120" s="855"/>
      <c r="DJ120" s="855"/>
      <c r="DK120" s="855"/>
      <c r="DL120" s="855">
        <v>54021</v>
      </c>
      <c r="DM120" s="855"/>
      <c r="DN120" s="855"/>
      <c r="DO120" s="855"/>
      <c r="DP120" s="855"/>
      <c r="DQ120" s="855">
        <v>64813</v>
      </c>
      <c r="DR120" s="855"/>
      <c r="DS120" s="855"/>
      <c r="DT120" s="855"/>
      <c r="DU120" s="855"/>
      <c r="DV120" s="856">
        <v>1.6</v>
      </c>
      <c r="DW120" s="856"/>
      <c r="DX120" s="856"/>
      <c r="DY120" s="856"/>
      <c r="DZ120" s="857"/>
    </row>
    <row r="121" spans="1:130" s="224" customFormat="1" ht="26.25" customHeight="1" x14ac:dyDescent="0.15">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440</v>
      </c>
      <c r="AB121" s="793"/>
      <c r="AC121" s="793"/>
      <c r="AD121" s="793"/>
      <c r="AE121" s="794"/>
      <c r="AF121" s="795" t="s">
        <v>394</v>
      </c>
      <c r="AG121" s="793"/>
      <c r="AH121" s="793"/>
      <c r="AI121" s="793"/>
      <c r="AJ121" s="794"/>
      <c r="AK121" s="795" t="s">
        <v>394</v>
      </c>
      <c r="AL121" s="793"/>
      <c r="AM121" s="793"/>
      <c r="AN121" s="793"/>
      <c r="AO121" s="794"/>
      <c r="AP121" s="837" t="s">
        <v>394</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228014</v>
      </c>
      <c r="BR121" s="830"/>
      <c r="BS121" s="830"/>
      <c r="BT121" s="830"/>
      <c r="BU121" s="830"/>
      <c r="BV121" s="830">
        <v>249870</v>
      </c>
      <c r="BW121" s="830"/>
      <c r="BX121" s="830"/>
      <c r="BY121" s="830"/>
      <c r="BZ121" s="830"/>
      <c r="CA121" s="830">
        <v>228382</v>
      </c>
      <c r="CB121" s="830"/>
      <c r="CC121" s="830"/>
      <c r="CD121" s="830"/>
      <c r="CE121" s="830"/>
      <c r="CF121" s="888">
        <v>5.8</v>
      </c>
      <c r="CG121" s="889"/>
      <c r="CH121" s="889"/>
      <c r="CI121" s="889"/>
      <c r="CJ121" s="889"/>
      <c r="CK121" s="882"/>
      <c r="CL121" s="868"/>
      <c r="CM121" s="868"/>
      <c r="CN121" s="868"/>
      <c r="CO121" s="869"/>
      <c r="CP121" s="848" t="s">
        <v>477</v>
      </c>
      <c r="CQ121" s="849"/>
      <c r="CR121" s="849"/>
      <c r="CS121" s="849"/>
      <c r="CT121" s="849"/>
      <c r="CU121" s="849"/>
      <c r="CV121" s="849"/>
      <c r="CW121" s="849"/>
      <c r="CX121" s="849"/>
      <c r="CY121" s="849"/>
      <c r="CZ121" s="849"/>
      <c r="DA121" s="849"/>
      <c r="DB121" s="849"/>
      <c r="DC121" s="849"/>
      <c r="DD121" s="849"/>
      <c r="DE121" s="849"/>
      <c r="DF121" s="850"/>
      <c r="DG121" s="829" t="s">
        <v>440</v>
      </c>
      <c r="DH121" s="830"/>
      <c r="DI121" s="830"/>
      <c r="DJ121" s="830"/>
      <c r="DK121" s="830"/>
      <c r="DL121" s="830" t="s">
        <v>394</v>
      </c>
      <c r="DM121" s="830"/>
      <c r="DN121" s="830"/>
      <c r="DO121" s="830"/>
      <c r="DP121" s="830"/>
      <c r="DQ121" s="830" t="s">
        <v>440</v>
      </c>
      <c r="DR121" s="830"/>
      <c r="DS121" s="830"/>
      <c r="DT121" s="830"/>
      <c r="DU121" s="830"/>
      <c r="DV121" s="807" t="s">
        <v>394</v>
      </c>
      <c r="DW121" s="807"/>
      <c r="DX121" s="807"/>
      <c r="DY121" s="807"/>
      <c r="DZ121" s="808"/>
    </row>
    <row r="122" spans="1:130" s="224" customFormat="1" ht="26.25" customHeight="1" x14ac:dyDescent="0.15">
      <c r="A122" s="833"/>
      <c r="B122" s="834"/>
      <c r="C122" s="828" t="s">
        <v>457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394</v>
      </c>
      <c r="AB122" s="793"/>
      <c r="AC122" s="793"/>
      <c r="AD122" s="793"/>
      <c r="AE122" s="794"/>
      <c r="AF122" s="795" t="s">
        <v>440</v>
      </c>
      <c r="AG122" s="793"/>
      <c r="AH122" s="793"/>
      <c r="AI122" s="793"/>
      <c r="AJ122" s="794"/>
      <c r="AK122" s="795" t="s">
        <v>394</v>
      </c>
      <c r="AL122" s="793"/>
      <c r="AM122" s="793"/>
      <c r="AN122" s="793"/>
      <c r="AO122" s="794"/>
      <c r="AP122" s="837" t="s">
        <v>394</v>
      </c>
      <c r="AQ122" s="838"/>
      <c r="AR122" s="838"/>
      <c r="AS122" s="838"/>
      <c r="AT122" s="839"/>
      <c r="AU122" s="896"/>
      <c r="AV122" s="897"/>
      <c r="AW122" s="897"/>
      <c r="AX122" s="897"/>
      <c r="AY122" s="898"/>
      <c r="AZ122" s="851" t="s">
        <v>478</v>
      </c>
      <c r="BA122" s="852"/>
      <c r="BB122" s="852"/>
      <c r="BC122" s="852"/>
      <c r="BD122" s="852"/>
      <c r="BE122" s="852"/>
      <c r="BF122" s="852"/>
      <c r="BG122" s="852"/>
      <c r="BH122" s="852"/>
      <c r="BI122" s="852"/>
      <c r="BJ122" s="852"/>
      <c r="BK122" s="852"/>
      <c r="BL122" s="852"/>
      <c r="BM122" s="852"/>
      <c r="BN122" s="852"/>
      <c r="BO122" s="852"/>
      <c r="BP122" s="853"/>
      <c r="BQ122" s="892">
        <v>3889394</v>
      </c>
      <c r="BR122" s="858"/>
      <c r="BS122" s="858"/>
      <c r="BT122" s="858"/>
      <c r="BU122" s="858"/>
      <c r="BV122" s="858">
        <v>3758342</v>
      </c>
      <c r="BW122" s="858"/>
      <c r="BX122" s="858"/>
      <c r="BY122" s="858"/>
      <c r="BZ122" s="858"/>
      <c r="CA122" s="858">
        <v>3533631</v>
      </c>
      <c r="CB122" s="858"/>
      <c r="CC122" s="858"/>
      <c r="CD122" s="858"/>
      <c r="CE122" s="858"/>
      <c r="CF122" s="859">
        <v>89.6</v>
      </c>
      <c r="CG122" s="860"/>
      <c r="CH122" s="860"/>
      <c r="CI122" s="860"/>
      <c r="CJ122" s="860"/>
      <c r="CK122" s="882"/>
      <c r="CL122" s="868"/>
      <c r="CM122" s="868"/>
      <c r="CN122" s="868"/>
      <c r="CO122" s="869"/>
      <c r="CP122" s="848" t="s">
        <v>479</v>
      </c>
      <c r="CQ122" s="849"/>
      <c r="CR122" s="849"/>
      <c r="CS122" s="849"/>
      <c r="CT122" s="849"/>
      <c r="CU122" s="849"/>
      <c r="CV122" s="849"/>
      <c r="CW122" s="849"/>
      <c r="CX122" s="849"/>
      <c r="CY122" s="849"/>
      <c r="CZ122" s="849"/>
      <c r="DA122" s="849"/>
      <c r="DB122" s="849"/>
      <c r="DC122" s="849"/>
      <c r="DD122" s="849"/>
      <c r="DE122" s="849"/>
      <c r="DF122" s="850"/>
      <c r="DG122" s="829" t="s">
        <v>394</v>
      </c>
      <c r="DH122" s="830"/>
      <c r="DI122" s="830"/>
      <c r="DJ122" s="830"/>
      <c r="DK122" s="830"/>
      <c r="DL122" s="830" t="s">
        <v>394</v>
      </c>
      <c r="DM122" s="830"/>
      <c r="DN122" s="830"/>
      <c r="DO122" s="830"/>
      <c r="DP122" s="830"/>
      <c r="DQ122" s="830" t="s">
        <v>394</v>
      </c>
      <c r="DR122" s="830"/>
      <c r="DS122" s="830"/>
      <c r="DT122" s="830"/>
      <c r="DU122" s="830"/>
      <c r="DV122" s="807" t="s">
        <v>394</v>
      </c>
      <c r="DW122" s="807"/>
      <c r="DX122" s="807"/>
      <c r="DY122" s="807"/>
      <c r="DZ122" s="808"/>
    </row>
    <row r="123" spans="1:130" s="224" customFormat="1" ht="26.25" customHeight="1" x14ac:dyDescent="0.15">
      <c r="A123" s="833"/>
      <c r="B123" s="834"/>
      <c r="C123" s="828"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394</v>
      </c>
      <c r="AB123" s="793"/>
      <c r="AC123" s="793"/>
      <c r="AD123" s="793"/>
      <c r="AE123" s="794"/>
      <c r="AF123" s="795" t="s">
        <v>440</v>
      </c>
      <c r="AG123" s="793"/>
      <c r="AH123" s="793"/>
      <c r="AI123" s="793"/>
      <c r="AJ123" s="794"/>
      <c r="AK123" s="795" t="s">
        <v>394</v>
      </c>
      <c r="AL123" s="793"/>
      <c r="AM123" s="793"/>
      <c r="AN123" s="793"/>
      <c r="AO123" s="794"/>
      <c r="AP123" s="837" t="s">
        <v>440</v>
      </c>
      <c r="AQ123" s="838"/>
      <c r="AR123" s="838"/>
      <c r="AS123" s="838"/>
      <c r="AT123" s="839"/>
      <c r="AU123" s="899"/>
      <c r="AV123" s="900"/>
      <c r="AW123" s="900"/>
      <c r="AX123" s="900"/>
      <c r="AY123" s="900"/>
      <c r="AZ123" s="247" t="s">
        <v>190</v>
      </c>
      <c r="BA123" s="247"/>
      <c r="BB123" s="247"/>
      <c r="BC123" s="247"/>
      <c r="BD123" s="247"/>
      <c r="BE123" s="247"/>
      <c r="BF123" s="247"/>
      <c r="BG123" s="247"/>
      <c r="BH123" s="247"/>
      <c r="BI123" s="247"/>
      <c r="BJ123" s="247"/>
      <c r="BK123" s="247"/>
      <c r="BL123" s="247"/>
      <c r="BM123" s="247"/>
      <c r="BN123" s="247"/>
      <c r="BO123" s="890" t="s">
        <v>480</v>
      </c>
      <c r="BP123" s="891"/>
      <c r="BQ123" s="845">
        <v>7171684</v>
      </c>
      <c r="BR123" s="846"/>
      <c r="BS123" s="846"/>
      <c r="BT123" s="846"/>
      <c r="BU123" s="846"/>
      <c r="BV123" s="846">
        <v>7818935</v>
      </c>
      <c r="BW123" s="846"/>
      <c r="BX123" s="846"/>
      <c r="BY123" s="846"/>
      <c r="BZ123" s="846"/>
      <c r="CA123" s="846">
        <v>7508048</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394</v>
      </c>
      <c r="DH123" s="793"/>
      <c r="DI123" s="793"/>
      <c r="DJ123" s="793"/>
      <c r="DK123" s="794"/>
      <c r="DL123" s="795" t="s">
        <v>394</v>
      </c>
      <c r="DM123" s="793"/>
      <c r="DN123" s="793"/>
      <c r="DO123" s="793"/>
      <c r="DP123" s="794"/>
      <c r="DQ123" s="795" t="s">
        <v>394</v>
      </c>
      <c r="DR123" s="793"/>
      <c r="DS123" s="793"/>
      <c r="DT123" s="793"/>
      <c r="DU123" s="794"/>
      <c r="DV123" s="837" t="s">
        <v>394</v>
      </c>
      <c r="DW123" s="838"/>
      <c r="DX123" s="838"/>
      <c r="DY123" s="838"/>
      <c r="DZ123" s="839"/>
    </row>
    <row r="124" spans="1:130" s="224" customFormat="1" ht="26.25" customHeight="1" thickBot="1" x14ac:dyDescent="0.2">
      <c r="A124" s="833"/>
      <c r="B124" s="834"/>
      <c r="C124" s="828" t="s">
        <v>466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394</v>
      </c>
      <c r="AB124" s="793"/>
      <c r="AC124" s="793"/>
      <c r="AD124" s="793"/>
      <c r="AE124" s="794"/>
      <c r="AF124" s="795" t="s">
        <v>394</v>
      </c>
      <c r="AG124" s="793"/>
      <c r="AH124" s="793"/>
      <c r="AI124" s="793"/>
      <c r="AJ124" s="794"/>
      <c r="AK124" s="795" t="s">
        <v>394</v>
      </c>
      <c r="AL124" s="793"/>
      <c r="AM124" s="793"/>
      <c r="AN124" s="793"/>
      <c r="AO124" s="794"/>
      <c r="AP124" s="837" t="s">
        <v>394</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6.9</v>
      </c>
      <c r="BR124" s="844"/>
      <c r="BS124" s="844"/>
      <c r="BT124" s="844"/>
      <c r="BU124" s="844"/>
      <c r="BV124" s="844" t="s">
        <v>394</v>
      </c>
      <c r="BW124" s="844"/>
      <c r="BX124" s="844"/>
      <c r="BY124" s="844"/>
      <c r="BZ124" s="844"/>
      <c r="CA124" s="844" t="s">
        <v>439</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484</v>
      </c>
      <c r="DH124" s="777"/>
      <c r="DI124" s="777"/>
      <c r="DJ124" s="777"/>
      <c r="DK124" s="778"/>
      <c r="DL124" s="779" t="s">
        <v>485</v>
      </c>
      <c r="DM124" s="777"/>
      <c r="DN124" s="777"/>
      <c r="DO124" s="777"/>
      <c r="DP124" s="778"/>
      <c r="DQ124" s="779" t="s">
        <v>440</v>
      </c>
      <c r="DR124" s="777"/>
      <c r="DS124" s="777"/>
      <c r="DT124" s="777"/>
      <c r="DU124" s="778"/>
      <c r="DV124" s="861" t="s">
        <v>484</v>
      </c>
      <c r="DW124" s="862"/>
      <c r="DX124" s="862"/>
      <c r="DY124" s="862"/>
      <c r="DZ124" s="863"/>
    </row>
    <row r="125" spans="1:130" s="224" customFormat="1" ht="26.25" customHeight="1" x14ac:dyDescent="0.15">
      <c r="A125" s="833"/>
      <c r="B125" s="834"/>
      <c r="C125" s="828" t="s">
        <v>468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486</v>
      </c>
      <c r="AB125" s="793"/>
      <c r="AC125" s="793"/>
      <c r="AD125" s="793"/>
      <c r="AE125" s="794"/>
      <c r="AF125" s="795" t="s">
        <v>394</v>
      </c>
      <c r="AG125" s="793"/>
      <c r="AH125" s="793"/>
      <c r="AI125" s="793"/>
      <c r="AJ125" s="794"/>
      <c r="AK125" s="795" t="s">
        <v>487</v>
      </c>
      <c r="AL125" s="793"/>
      <c r="AM125" s="793"/>
      <c r="AN125" s="793"/>
      <c r="AO125" s="794"/>
      <c r="AP125" s="837" t="s">
        <v>488</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489</v>
      </c>
      <c r="CL125" s="865"/>
      <c r="CM125" s="865"/>
      <c r="CN125" s="865"/>
      <c r="CO125" s="866"/>
      <c r="CP125" s="873" t="s">
        <v>490</v>
      </c>
      <c r="CQ125" s="821"/>
      <c r="CR125" s="821"/>
      <c r="CS125" s="821"/>
      <c r="CT125" s="821"/>
      <c r="CU125" s="821"/>
      <c r="CV125" s="821"/>
      <c r="CW125" s="821"/>
      <c r="CX125" s="821"/>
      <c r="CY125" s="821"/>
      <c r="CZ125" s="821"/>
      <c r="DA125" s="821"/>
      <c r="DB125" s="821"/>
      <c r="DC125" s="821"/>
      <c r="DD125" s="821"/>
      <c r="DE125" s="821"/>
      <c r="DF125" s="822"/>
      <c r="DG125" s="874" t="s">
        <v>394</v>
      </c>
      <c r="DH125" s="855"/>
      <c r="DI125" s="855"/>
      <c r="DJ125" s="855"/>
      <c r="DK125" s="855"/>
      <c r="DL125" s="855" t="s">
        <v>491</v>
      </c>
      <c r="DM125" s="855"/>
      <c r="DN125" s="855"/>
      <c r="DO125" s="855"/>
      <c r="DP125" s="855"/>
      <c r="DQ125" s="855" t="s">
        <v>484</v>
      </c>
      <c r="DR125" s="855"/>
      <c r="DS125" s="855"/>
      <c r="DT125" s="855"/>
      <c r="DU125" s="855"/>
      <c r="DV125" s="856" t="s">
        <v>440</v>
      </c>
      <c r="DW125" s="856"/>
      <c r="DX125" s="856"/>
      <c r="DY125" s="856"/>
      <c r="DZ125" s="857"/>
    </row>
    <row r="126" spans="1:130" s="224" customFormat="1" ht="26.25" customHeight="1" thickBot="1" x14ac:dyDescent="0.2">
      <c r="A126" s="833"/>
      <c r="B126" s="834"/>
      <c r="C126" s="828" t="s">
        <v>470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492</v>
      </c>
      <c r="AB126" s="793"/>
      <c r="AC126" s="793"/>
      <c r="AD126" s="793"/>
      <c r="AE126" s="794"/>
      <c r="AF126" s="795" t="s">
        <v>485</v>
      </c>
      <c r="AG126" s="793"/>
      <c r="AH126" s="793"/>
      <c r="AI126" s="793"/>
      <c r="AJ126" s="794"/>
      <c r="AK126" s="795" t="s">
        <v>447</v>
      </c>
      <c r="AL126" s="793"/>
      <c r="AM126" s="793"/>
      <c r="AN126" s="793"/>
      <c r="AO126" s="794"/>
      <c r="AP126" s="837" t="s">
        <v>394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493</v>
      </c>
      <c r="CQ126" s="765"/>
      <c r="CR126" s="765"/>
      <c r="CS126" s="765"/>
      <c r="CT126" s="765"/>
      <c r="CU126" s="765"/>
      <c r="CV126" s="765"/>
      <c r="CW126" s="765"/>
      <c r="CX126" s="765"/>
      <c r="CY126" s="765"/>
      <c r="CZ126" s="765"/>
      <c r="DA126" s="765"/>
      <c r="DB126" s="765"/>
      <c r="DC126" s="765"/>
      <c r="DD126" s="765"/>
      <c r="DE126" s="765"/>
      <c r="DF126" s="766"/>
      <c r="DG126" s="829" t="s">
        <v>447</v>
      </c>
      <c r="DH126" s="830"/>
      <c r="DI126" s="830"/>
      <c r="DJ126" s="830"/>
      <c r="DK126" s="830"/>
      <c r="DL126" s="830" t="s">
        <v>485</v>
      </c>
      <c r="DM126" s="830"/>
      <c r="DN126" s="830"/>
      <c r="DO126" s="830"/>
      <c r="DP126" s="830"/>
      <c r="DQ126" s="830" t="s">
        <v>485</v>
      </c>
      <c r="DR126" s="830"/>
      <c r="DS126" s="830"/>
      <c r="DT126" s="830"/>
      <c r="DU126" s="830"/>
      <c r="DV126" s="807" t="s">
        <v>447</v>
      </c>
      <c r="DW126" s="807"/>
      <c r="DX126" s="807"/>
      <c r="DY126" s="807"/>
      <c r="DZ126" s="808"/>
    </row>
    <row r="127" spans="1:130" s="224" customFormat="1" ht="26.25" customHeight="1" x14ac:dyDescent="0.15">
      <c r="A127" s="835"/>
      <c r="B127" s="836"/>
      <c r="C127" s="851" t="s">
        <v>494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343</v>
      </c>
      <c r="AB127" s="793"/>
      <c r="AC127" s="793"/>
      <c r="AD127" s="793"/>
      <c r="AE127" s="794"/>
      <c r="AF127" s="795" t="s">
        <v>485</v>
      </c>
      <c r="AG127" s="793"/>
      <c r="AH127" s="793"/>
      <c r="AI127" s="793"/>
      <c r="AJ127" s="794"/>
      <c r="AK127" s="795" t="s">
        <v>485</v>
      </c>
      <c r="AL127" s="793"/>
      <c r="AM127" s="793"/>
      <c r="AN127" s="793"/>
      <c r="AO127" s="794"/>
      <c r="AP127" s="837" t="s">
        <v>484</v>
      </c>
      <c r="AQ127" s="838"/>
      <c r="AR127" s="838"/>
      <c r="AS127" s="838"/>
      <c r="AT127" s="839"/>
      <c r="AU127" s="226"/>
      <c r="AV127" s="226"/>
      <c r="AW127" s="226"/>
      <c r="AX127" s="854" t="s">
        <v>495</v>
      </c>
      <c r="AY127" s="825"/>
      <c r="AZ127" s="825"/>
      <c r="BA127" s="825"/>
      <c r="BB127" s="825"/>
      <c r="BC127" s="825"/>
      <c r="BD127" s="825"/>
      <c r="BE127" s="826"/>
      <c r="BF127" s="824" t="s">
        <v>496</v>
      </c>
      <c r="BG127" s="825"/>
      <c r="BH127" s="825"/>
      <c r="BI127" s="825"/>
      <c r="BJ127" s="825"/>
      <c r="BK127" s="825"/>
      <c r="BL127" s="826"/>
      <c r="BM127" s="824" t="s">
        <v>497</v>
      </c>
      <c r="BN127" s="825"/>
      <c r="BO127" s="825"/>
      <c r="BP127" s="825"/>
      <c r="BQ127" s="825"/>
      <c r="BR127" s="825"/>
      <c r="BS127" s="826"/>
      <c r="BT127" s="824" t="s">
        <v>498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499</v>
      </c>
      <c r="CQ127" s="765"/>
      <c r="CR127" s="765"/>
      <c r="CS127" s="765"/>
      <c r="CT127" s="765"/>
      <c r="CU127" s="765"/>
      <c r="CV127" s="765"/>
      <c r="CW127" s="765"/>
      <c r="CX127" s="765"/>
      <c r="CY127" s="765"/>
      <c r="CZ127" s="765"/>
      <c r="DA127" s="765"/>
      <c r="DB127" s="765"/>
      <c r="DC127" s="765"/>
      <c r="DD127" s="765"/>
      <c r="DE127" s="765"/>
      <c r="DF127" s="766"/>
      <c r="DG127" s="829" t="s">
        <v>487</v>
      </c>
      <c r="DH127" s="830"/>
      <c r="DI127" s="830"/>
      <c r="DJ127" s="830"/>
      <c r="DK127" s="830"/>
      <c r="DL127" s="830" t="s">
        <v>447</v>
      </c>
      <c r="DM127" s="830"/>
      <c r="DN127" s="830"/>
      <c r="DO127" s="830"/>
      <c r="DP127" s="830"/>
      <c r="DQ127" s="830" t="s">
        <v>442</v>
      </c>
      <c r="DR127" s="830"/>
      <c r="DS127" s="830"/>
      <c r="DT127" s="830"/>
      <c r="DU127" s="830"/>
      <c r="DV127" s="807" t="s">
        <v>492</v>
      </c>
      <c r="DW127" s="807"/>
      <c r="DX127" s="807"/>
      <c r="DY127" s="807"/>
      <c r="DZ127" s="808"/>
    </row>
    <row r="128" spans="1:130" s="224" customFormat="1" ht="26.25" customHeight="1" thickBot="1" x14ac:dyDescent="0.2">
      <c r="A128" s="809" t="s">
        <v>500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501</v>
      </c>
      <c r="X128" s="811"/>
      <c r="Y128" s="811"/>
      <c r="Z128" s="812"/>
      <c r="AA128" s="813">
        <v>16016</v>
      </c>
      <c r="AB128" s="814"/>
      <c r="AC128" s="814"/>
      <c r="AD128" s="814"/>
      <c r="AE128" s="815"/>
      <c r="AF128" s="816">
        <v>17294</v>
      </c>
      <c r="AG128" s="814"/>
      <c r="AH128" s="814"/>
      <c r="AI128" s="814"/>
      <c r="AJ128" s="815"/>
      <c r="AK128" s="816">
        <v>22808</v>
      </c>
      <c r="AL128" s="814"/>
      <c r="AM128" s="814"/>
      <c r="AN128" s="814"/>
      <c r="AO128" s="815"/>
      <c r="AP128" s="817"/>
      <c r="AQ128" s="818"/>
      <c r="AR128" s="818"/>
      <c r="AS128" s="818"/>
      <c r="AT128" s="819"/>
      <c r="AU128" s="226"/>
      <c r="AV128" s="226"/>
      <c r="AW128" s="226"/>
      <c r="AX128" s="820" t="s">
        <v>502</v>
      </c>
      <c r="AY128" s="821"/>
      <c r="AZ128" s="821"/>
      <c r="BA128" s="821"/>
      <c r="BB128" s="821"/>
      <c r="BC128" s="821"/>
      <c r="BD128" s="821"/>
      <c r="BE128" s="822"/>
      <c r="BF128" s="799" t="s">
        <v>442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503</v>
      </c>
      <c r="CQ128" s="743"/>
      <c r="CR128" s="743"/>
      <c r="CS128" s="743"/>
      <c r="CT128" s="743"/>
      <c r="CU128" s="743"/>
      <c r="CV128" s="743"/>
      <c r="CW128" s="743"/>
      <c r="CX128" s="743"/>
      <c r="CY128" s="743"/>
      <c r="CZ128" s="743"/>
      <c r="DA128" s="743"/>
      <c r="DB128" s="743"/>
      <c r="DC128" s="743"/>
      <c r="DD128" s="743"/>
      <c r="DE128" s="743"/>
      <c r="DF128" s="744"/>
      <c r="DG128" s="803" t="s">
        <v>447</v>
      </c>
      <c r="DH128" s="804"/>
      <c r="DI128" s="804"/>
      <c r="DJ128" s="804"/>
      <c r="DK128" s="804"/>
      <c r="DL128" s="804" t="s">
        <v>394</v>
      </c>
      <c r="DM128" s="804"/>
      <c r="DN128" s="804"/>
      <c r="DO128" s="804"/>
      <c r="DP128" s="804"/>
      <c r="DQ128" s="804" t="s">
        <v>447</v>
      </c>
      <c r="DR128" s="804"/>
      <c r="DS128" s="804"/>
      <c r="DT128" s="804"/>
      <c r="DU128" s="804"/>
      <c r="DV128" s="805" t="s">
        <v>504</v>
      </c>
      <c r="DW128" s="805"/>
      <c r="DX128" s="805"/>
      <c r="DY128" s="805"/>
      <c r="DZ128" s="806"/>
    </row>
    <row r="129" spans="1:131" s="224" customFormat="1" ht="26.25" customHeight="1" x14ac:dyDescent="0.1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505</v>
      </c>
      <c r="X129" s="790"/>
      <c r="Y129" s="790"/>
      <c r="Z129" s="791"/>
      <c r="AA129" s="792">
        <v>4090369</v>
      </c>
      <c r="AB129" s="793"/>
      <c r="AC129" s="793"/>
      <c r="AD129" s="793"/>
      <c r="AE129" s="794"/>
      <c r="AF129" s="795">
        <v>4343449</v>
      </c>
      <c r="AG129" s="793"/>
      <c r="AH129" s="793"/>
      <c r="AI129" s="793"/>
      <c r="AJ129" s="794"/>
      <c r="AK129" s="795">
        <v>4271783</v>
      </c>
      <c r="AL129" s="793"/>
      <c r="AM129" s="793"/>
      <c r="AN129" s="793"/>
      <c r="AO129" s="794"/>
      <c r="AP129" s="796"/>
      <c r="AQ129" s="797"/>
      <c r="AR129" s="797"/>
      <c r="AS129" s="797"/>
      <c r="AT129" s="798"/>
      <c r="AU129" s="227"/>
      <c r="AV129" s="227"/>
      <c r="AW129" s="227"/>
      <c r="AX129" s="764" t="s">
        <v>506</v>
      </c>
      <c r="AY129" s="765"/>
      <c r="AZ129" s="765"/>
      <c r="BA129" s="765"/>
      <c r="BB129" s="765"/>
      <c r="BC129" s="765"/>
      <c r="BD129" s="765"/>
      <c r="BE129" s="766"/>
      <c r="BF129" s="783" t="s">
        <v>485</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508</v>
      </c>
      <c r="X130" s="790"/>
      <c r="Y130" s="790"/>
      <c r="Z130" s="791"/>
      <c r="AA130" s="792">
        <v>344391</v>
      </c>
      <c r="AB130" s="793"/>
      <c r="AC130" s="793"/>
      <c r="AD130" s="793"/>
      <c r="AE130" s="794"/>
      <c r="AF130" s="795">
        <v>348829</v>
      </c>
      <c r="AG130" s="793"/>
      <c r="AH130" s="793"/>
      <c r="AI130" s="793"/>
      <c r="AJ130" s="794"/>
      <c r="AK130" s="795">
        <v>329473</v>
      </c>
      <c r="AL130" s="793"/>
      <c r="AM130" s="793"/>
      <c r="AN130" s="793"/>
      <c r="AO130" s="794"/>
      <c r="AP130" s="796"/>
      <c r="AQ130" s="797"/>
      <c r="AR130" s="797"/>
      <c r="AS130" s="797"/>
      <c r="AT130" s="798"/>
      <c r="AU130" s="227"/>
      <c r="AV130" s="227"/>
      <c r="AW130" s="227"/>
      <c r="AX130" s="764" t="s">
        <v>509</v>
      </c>
      <c r="AY130" s="765"/>
      <c r="AZ130" s="765"/>
      <c r="BA130" s="765"/>
      <c r="BB130" s="765"/>
      <c r="BC130" s="765"/>
      <c r="BD130" s="765"/>
      <c r="BE130" s="766"/>
      <c r="BF130" s="767">
        <v>7.6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510</v>
      </c>
      <c r="X131" s="774"/>
      <c r="Y131" s="774"/>
      <c r="Z131" s="775"/>
      <c r="AA131" s="776">
        <v>3745978</v>
      </c>
      <c r="AB131" s="777"/>
      <c r="AC131" s="777"/>
      <c r="AD131" s="777"/>
      <c r="AE131" s="778"/>
      <c r="AF131" s="779">
        <v>3994620</v>
      </c>
      <c r="AG131" s="777"/>
      <c r="AH131" s="777"/>
      <c r="AI131" s="777"/>
      <c r="AJ131" s="778"/>
      <c r="AK131" s="779">
        <v>3942310</v>
      </c>
      <c r="AL131" s="777"/>
      <c r="AM131" s="777"/>
      <c r="AN131" s="777"/>
      <c r="AO131" s="778"/>
      <c r="AP131" s="780"/>
      <c r="AQ131" s="781"/>
      <c r="AR131" s="781"/>
      <c r="AS131" s="781"/>
      <c r="AT131" s="782"/>
      <c r="AU131" s="227"/>
      <c r="AV131" s="227"/>
      <c r="AW131" s="227"/>
      <c r="AX131" s="742" t="s">
        <v>511</v>
      </c>
      <c r="AY131" s="743"/>
      <c r="AZ131" s="743"/>
      <c r="BA131" s="743"/>
      <c r="BB131" s="743"/>
      <c r="BC131" s="743"/>
      <c r="BD131" s="743"/>
      <c r="BE131" s="744"/>
      <c r="BF131" s="745" t="s">
        <v>485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512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513</v>
      </c>
      <c r="W132" s="755"/>
      <c r="X132" s="755"/>
      <c r="Y132" s="755"/>
      <c r="Z132" s="756"/>
      <c r="AA132" s="757">
        <v>7.2466789709999997</v>
      </c>
      <c r="AB132" s="758"/>
      <c r="AC132" s="758"/>
      <c r="AD132" s="758"/>
      <c r="AE132" s="759"/>
      <c r="AF132" s="760">
        <v>7.6190976859999999</v>
      </c>
      <c r="AG132" s="758"/>
      <c r="AH132" s="758"/>
      <c r="AI132" s="758"/>
      <c r="AJ132" s="759"/>
      <c r="AK132" s="760">
        <v>8.0957103830000001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514</v>
      </c>
      <c r="W133" s="734"/>
      <c r="X133" s="734"/>
      <c r="Y133" s="734"/>
      <c r="Z133" s="735"/>
      <c r="AA133" s="736">
        <v>8.4</v>
      </c>
      <c r="AB133" s="737"/>
      <c r="AC133" s="737"/>
      <c r="AD133" s="737"/>
      <c r="AE133" s="738"/>
      <c r="AF133" s="736">
        <v>7.7</v>
      </c>
      <c r="AG133" s="737"/>
      <c r="AH133" s="737"/>
      <c r="AI133" s="737"/>
      <c r="AJ133" s="738"/>
      <c r="AK133" s="736">
        <v>7.6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tH/i1MgIHRsNE99qVmDDmqvbbtYYf7zkSAfeNgmBajrBoygnM625pNlLca/leJRQyLRLvNkgJ/DR9GjeBZ7eQ==" saltValue="GfBdGj2JeWr1Pe3739ZK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DF845-E894-40B7-8698-38A95C928B72}">
  <sheetPr>
    <pageSetUpPr fitToPage="1"/>
  </sheetPr>
  <dimension ref="A1:DQ105"/>
  <sheetViews>
    <sheetView showGridLines="0" view="pageBreakPreview" zoomScale="55" zoomScaleNormal="85" zoomScaleSheetLayoutView="55" workbookViewId="0">
      <selection activeCell="AY26" sqref="AY26"/>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o6EMFS56sBTAMaMbE1zf3fLaeluTuXYhGe5dbQ3hSrAZY/FI6HEjev4hDF10dfmUTB1GiIAdF3z9TYax5zKsA==" saltValue="igvPGMhsHxhzxIiO37h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50" zoomScaleNormal="5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RO7bYmpKclqUSXeFmJGgwSmc0cZ2Zn48vUe75026SMrWTz3p82bzl4qTRzlkFSTKYsGJsf2v5ePRe6vR6AevA==" saltValue="OK4aAGS6f+aqYPlSB/VO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T40" sqref="AT4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517</v>
      </c>
      <c r="AL6" s="260"/>
      <c r="AM6" s="260"/>
      <c r="AN6" s="260"/>
    </row>
    <row r="7" spans="1:46" ht="13.5" customHeight="1" x14ac:dyDescent="0.15">
      <c r="A7" s="259"/>
      <c r="AK7" s="262"/>
      <c r="AL7" s="263"/>
      <c r="AM7" s="263"/>
      <c r="AN7" s="264"/>
      <c r="AO7" s="1131" t="s">
        <v>518</v>
      </c>
      <c r="AP7" s="265"/>
      <c r="AQ7" s="266" t="s">
        <v>519</v>
      </c>
      <c r="AR7" s="267"/>
    </row>
    <row r="8" spans="1:46" x14ac:dyDescent="0.15">
      <c r="A8" s="259"/>
      <c r="AK8" s="268"/>
      <c r="AL8" s="269"/>
      <c r="AM8" s="269"/>
      <c r="AN8" s="270"/>
      <c r="AO8" s="1132"/>
      <c r="AP8" s="271" t="s">
        <v>520</v>
      </c>
      <c r="AQ8" s="272" t="s">
        <v>521</v>
      </c>
      <c r="AR8" s="273" t="s">
        <v>522</v>
      </c>
    </row>
    <row r="9" spans="1:46" x14ac:dyDescent="0.15">
      <c r="A9" s="259"/>
      <c r="AK9" s="1143" t="s">
        <v>523</v>
      </c>
      <c r="AL9" s="1144"/>
      <c r="AM9" s="1144"/>
      <c r="AN9" s="1145"/>
      <c r="AO9" s="274">
        <v>1459308</v>
      </c>
      <c r="AP9" s="274">
        <v>86411</v>
      </c>
      <c r="AQ9" s="275">
        <v>91991</v>
      </c>
      <c r="AR9" s="276">
        <v>-6.1</v>
      </c>
    </row>
    <row r="10" spans="1:46" ht="13.5" customHeight="1" x14ac:dyDescent="0.15">
      <c r="A10" s="259"/>
      <c r="AK10" s="1143" t="s">
        <v>524</v>
      </c>
      <c r="AL10" s="1144"/>
      <c r="AM10" s="1144"/>
      <c r="AN10" s="1145"/>
      <c r="AO10" s="277">
        <v>173709</v>
      </c>
      <c r="AP10" s="277">
        <v>10286</v>
      </c>
      <c r="AQ10" s="278">
        <v>12405</v>
      </c>
      <c r="AR10" s="279">
        <v>-17.100000000000001</v>
      </c>
    </row>
    <row r="11" spans="1:46" ht="13.5" customHeight="1" x14ac:dyDescent="0.15">
      <c r="A11" s="259"/>
      <c r="AK11" s="1143" t="s">
        <v>525</v>
      </c>
      <c r="AL11" s="1144"/>
      <c r="AM11" s="1144"/>
      <c r="AN11" s="1145"/>
      <c r="AO11" s="277" t="s">
        <v>526</v>
      </c>
      <c r="AP11" s="277" t="s">
        <v>526</v>
      </c>
      <c r="AQ11" s="278">
        <v>395</v>
      </c>
      <c r="AR11" s="279" t="s">
        <v>526</v>
      </c>
    </row>
    <row r="12" spans="1:46" ht="13.5" customHeight="1" x14ac:dyDescent="0.15">
      <c r="A12" s="259"/>
      <c r="AK12" s="1143" t="s">
        <v>527</v>
      </c>
      <c r="AL12" s="1144"/>
      <c r="AM12" s="1144"/>
      <c r="AN12" s="1145"/>
      <c r="AO12" s="277" t="s">
        <v>526</v>
      </c>
      <c r="AP12" s="277" t="s">
        <v>526</v>
      </c>
      <c r="AQ12" s="278">
        <v>19</v>
      </c>
      <c r="AR12" s="279" t="s">
        <v>526</v>
      </c>
    </row>
    <row r="13" spans="1:46" ht="13.5" customHeight="1" x14ac:dyDescent="0.15">
      <c r="A13" s="259"/>
      <c r="AK13" s="1143" t="s">
        <v>528</v>
      </c>
      <c r="AL13" s="1144"/>
      <c r="AM13" s="1144"/>
      <c r="AN13" s="1145"/>
      <c r="AO13" s="277">
        <v>105685</v>
      </c>
      <c r="AP13" s="277">
        <v>6258</v>
      </c>
      <c r="AQ13" s="278">
        <v>3751</v>
      </c>
      <c r="AR13" s="279">
        <v>66.8</v>
      </c>
    </row>
    <row r="14" spans="1:46" ht="13.5" customHeight="1" x14ac:dyDescent="0.15">
      <c r="A14" s="259"/>
      <c r="AK14" s="1143" t="s">
        <v>529</v>
      </c>
      <c r="AL14" s="1144"/>
      <c r="AM14" s="1144"/>
      <c r="AN14" s="1145"/>
      <c r="AO14" s="277">
        <v>51523</v>
      </c>
      <c r="AP14" s="277">
        <v>3051</v>
      </c>
      <c r="AQ14" s="278">
        <v>1672</v>
      </c>
      <c r="AR14" s="279">
        <v>82.5</v>
      </c>
    </row>
    <row r="15" spans="1:46" ht="13.5" customHeight="1" x14ac:dyDescent="0.15">
      <c r="A15" s="259"/>
      <c r="AK15" s="1146" t="s">
        <v>530</v>
      </c>
      <c r="AL15" s="1147"/>
      <c r="AM15" s="1147"/>
      <c r="AN15" s="1148"/>
      <c r="AO15" s="277">
        <v>-79901</v>
      </c>
      <c r="AP15" s="277">
        <v>-4731</v>
      </c>
      <c r="AQ15" s="278">
        <v>-6358</v>
      </c>
      <c r="AR15" s="279">
        <v>-25.6</v>
      </c>
    </row>
    <row r="16" spans="1:46" x14ac:dyDescent="0.15">
      <c r="A16" s="259"/>
      <c r="AK16" s="1146" t="s">
        <v>190</v>
      </c>
      <c r="AL16" s="1147"/>
      <c r="AM16" s="1147"/>
      <c r="AN16" s="1148"/>
      <c r="AO16" s="277">
        <v>1710324</v>
      </c>
      <c r="AP16" s="277">
        <v>101275</v>
      </c>
      <c r="AQ16" s="278">
        <v>103876</v>
      </c>
      <c r="AR16" s="279">
        <v>-2.5</v>
      </c>
    </row>
    <row r="17" spans="1:46" x14ac:dyDescent="0.15">
      <c r="A17" s="259"/>
    </row>
    <row r="18" spans="1:46" x14ac:dyDescent="0.15">
      <c r="A18" s="259"/>
      <c r="AQ18" s="280"/>
      <c r="AR18" s="280"/>
    </row>
    <row r="19" spans="1:46" x14ac:dyDescent="0.15">
      <c r="A19" s="259"/>
      <c r="AK19" s="255" t="s">
        <v>531</v>
      </c>
    </row>
    <row r="20" spans="1:46" x14ac:dyDescent="0.15">
      <c r="A20" s="259"/>
      <c r="AK20" s="281"/>
      <c r="AL20" s="282"/>
      <c r="AM20" s="282"/>
      <c r="AN20" s="283"/>
      <c r="AO20" s="284" t="s">
        <v>532</v>
      </c>
      <c r="AP20" s="285" t="s">
        <v>533</v>
      </c>
      <c r="AQ20" s="286" t="s">
        <v>534</v>
      </c>
      <c r="AR20" s="287"/>
    </row>
    <row r="21" spans="1:46" s="260" customFormat="1" x14ac:dyDescent="0.15">
      <c r="A21" s="288"/>
      <c r="AK21" s="1149" t="s">
        <v>535</v>
      </c>
      <c r="AL21" s="1150"/>
      <c r="AM21" s="1150"/>
      <c r="AN21" s="1151"/>
      <c r="AO21" s="289">
        <v>8.82</v>
      </c>
      <c r="AP21" s="290">
        <v>9.2899999999999991</v>
      </c>
      <c r="AQ21" s="291">
        <v>-0.47</v>
      </c>
      <c r="AS21" s="292"/>
      <c r="AT21" s="288"/>
    </row>
    <row r="22" spans="1:46" s="260" customFormat="1" x14ac:dyDescent="0.15">
      <c r="A22" s="288"/>
      <c r="AK22" s="1149" t="s">
        <v>536</v>
      </c>
      <c r="AL22" s="1150"/>
      <c r="AM22" s="1150"/>
      <c r="AN22" s="1151"/>
      <c r="AO22" s="293">
        <v>97</v>
      </c>
      <c r="AP22" s="294">
        <v>96.9</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537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538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539</v>
      </c>
      <c r="AL29" s="260"/>
      <c r="AM29" s="260"/>
      <c r="AN29" s="260"/>
      <c r="AS29" s="302"/>
    </row>
    <row r="30" spans="1:46" ht="13.5" customHeight="1" x14ac:dyDescent="0.15">
      <c r="A30" s="259"/>
      <c r="AK30" s="262"/>
      <c r="AL30" s="263"/>
      <c r="AM30" s="263"/>
      <c r="AN30" s="264"/>
      <c r="AO30" s="1131" t="s">
        <v>518</v>
      </c>
      <c r="AP30" s="265"/>
      <c r="AQ30" s="266" t="s">
        <v>519</v>
      </c>
      <c r="AR30" s="267"/>
    </row>
    <row r="31" spans="1:46" x14ac:dyDescent="0.15">
      <c r="A31" s="259"/>
      <c r="AK31" s="268"/>
      <c r="AL31" s="269"/>
      <c r="AM31" s="269"/>
      <c r="AN31" s="270"/>
      <c r="AO31" s="1132"/>
      <c r="AP31" s="271" t="s">
        <v>520</v>
      </c>
      <c r="AQ31" s="272" t="s">
        <v>521</v>
      </c>
      <c r="AR31" s="273" t="s">
        <v>522</v>
      </c>
    </row>
    <row r="32" spans="1:46" ht="27" customHeight="1" x14ac:dyDescent="0.15">
      <c r="A32" s="259"/>
      <c r="AK32" s="1133" t="s">
        <v>540</v>
      </c>
      <c r="AL32" s="1134"/>
      <c r="AM32" s="1134"/>
      <c r="AN32" s="1135"/>
      <c r="AO32" s="303">
        <v>614557</v>
      </c>
      <c r="AP32" s="303">
        <v>36390</v>
      </c>
      <c r="AQ32" s="304">
        <v>51927</v>
      </c>
      <c r="AR32" s="305">
        <v>-29.9</v>
      </c>
    </row>
    <row r="33" spans="1:46" ht="13.5" customHeight="1" x14ac:dyDescent="0.15">
      <c r="A33" s="259"/>
      <c r="AK33" s="1133" t="s">
        <v>541</v>
      </c>
      <c r="AL33" s="1134"/>
      <c r="AM33" s="1134"/>
      <c r="AN33" s="1135"/>
      <c r="AO33" s="303" t="s">
        <v>526</v>
      </c>
      <c r="AP33" s="303" t="s">
        <v>526</v>
      </c>
      <c r="AQ33" s="304" t="s">
        <v>526</v>
      </c>
      <c r="AR33" s="305" t="s">
        <v>526</v>
      </c>
    </row>
    <row r="34" spans="1:46" ht="27" customHeight="1" x14ac:dyDescent="0.15">
      <c r="A34" s="259"/>
      <c r="AK34" s="1133" t="s">
        <v>542</v>
      </c>
      <c r="AL34" s="1134"/>
      <c r="AM34" s="1134"/>
      <c r="AN34" s="1135"/>
      <c r="AO34" s="303" t="s">
        <v>526</v>
      </c>
      <c r="AP34" s="303" t="s">
        <v>526</v>
      </c>
      <c r="AQ34" s="304" t="s">
        <v>526</v>
      </c>
      <c r="AR34" s="305" t="s">
        <v>526</v>
      </c>
    </row>
    <row r="35" spans="1:46" ht="27" customHeight="1" x14ac:dyDescent="0.15">
      <c r="A35" s="259"/>
      <c r="AK35" s="1133" t="s">
        <v>543</v>
      </c>
      <c r="AL35" s="1134"/>
      <c r="AM35" s="1134"/>
      <c r="AN35" s="1135"/>
      <c r="AO35" s="303">
        <v>5597</v>
      </c>
      <c r="AP35" s="303">
        <v>331</v>
      </c>
      <c r="AQ35" s="304">
        <v>15337</v>
      </c>
      <c r="AR35" s="305">
        <v>-97.8</v>
      </c>
    </row>
    <row r="36" spans="1:46" ht="27" customHeight="1" x14ac:dyDescent="0.15">
      <c r="A36" s="259"/>
      <c r="AK36" s="1133" t="s">
        <v>544</v>
      </c>
      <c r="AL36" s="1134"/>
      <c r="AM36" s="1134"/>
      <c r="AN36" s="1135"/>
      <c r="AO36" s="303">
        <v>51285</v>
      </c>
      <c r="AP36" s="303">
        <v>3037</v>
      </c>
      <c r="AQ36" s="304">
        <v>2347</v>
      </c>
      <c r="AR36" s="305">
        <v>29.4</v>
      </c>
    </row>
    <row r="37" spans="1:46" ht="13.5" customHeight="1" x14ac:dyDescent="0.15">
      <c r="A37" s="259"/>
      <c r="AK37" s="1133" t="s">
        <v>545</v>
      </c>
      <c r="AL37" s="1134"/>
      <c r="AM37" s="1134"/>
      <c r="AN37" s="1135"/>
      <c r="AO37" s="303" t="s">
        <v>526</v>
      </c>
      <c r="AP37" s="303" t="s">
        <v>526</v>
      </c>
      <c r="AQ37" s="304">
        <v>463</v>
      </c>
      <c r="AR37" s="305" t="s">
        <v>526</v>
      </c>
    </row>
    <row r="38" spans="1:46" ht="27" customHeight="1" x14ac:dyDescent="0.15">
      <c r="A38" s="259"/>
      <c r="AK38" s="1136" t="s">
        <v>546</v>
      </c>
      <c r="AL38" s="1137"/>
      <c r="AM38" s="1137"/>
      <c r="AN38" s="1138"/>
      <c r="AO38" s="306" t="s">
        <v>526</v>
      </c>
      <c r="AP38" s="306" t="s">
        <v>526</v>
      </c>
      <c r="AQ38" s="307">
        <v>1</v>
      </c>
      <c r="AR38" s="295" t="s">
        <v>526</v>
      </c>
      <c r="AS38" s="302"/>
    </row>
    <row r="39" spans="1:46" x14ac:dyDescent="0.15">
      <c r="A39" s="259"/>
      <c r="AK39" s="1136" t="s">
        <v>547</v>
      </c>
      <c r="AL39" s="1137"/>
      <c r="AM39" s="1137"/>
      <c r="AN39" s="1138"/>
      <c r="AO39" s="303">
        <v>-22808</v>
      </c>
      <c r="AP39" s="303">
        <v>-1351</v>
      </c>
      <c r="AQ39" s="304">
        <v>-3326</v>
      </c>
      <c r="AR39" s="305">
        <v>-59.4</v>
      </c>
      <c r="AS39" s="302"/>
    </row>
    <row r="40" spans="1:46" ht="27" customHeight="1" x14ac:dyDescent="0.15">
      <c r="A40" s="259"/>
      <c r="AK40" s="1133" t="s">
        <v>548</v>
      </c>
      <c r="AL40" s="1134"/>
      <c r="AM40" s="1134"/>
      <c r="AN40" s="1135"/>
      <c r="AO40" s="303">
        <v>-329473</v>
      </c>
      <c r="AP40" s="303">
        <v>-19509</v>
      </c>
      <c r="AQ40" s="304">
        <v>-45680</v>
      </c>
      <c r="AR40" s="305">
        <v>-57.3</v>
      </c>
      <c r="AS40" s="302"/>
    </row>
    <row r="41" spans="1:46" x14ac:dyDescent="0.15">
      <c r="A41" s="259"/>
      <c r="AK41" s="1139" t="s">
        <v>301</v>
      </c>
      <c r="AL41" s="1140"/>
      <c r="AM41" s="1140"/>
      <c r="AN41" s="1141"/>
      <c r="AO41" s="303">
        <v>319158</v>
      </c>
      <c r="AP41" s="303">
        <v>18899</v>
      </c>
      <c r="AQ41" s="304">
        <v>21069</v>
      </c>
      <c r="AR41" s="305">
        <v>-10.3</v>
      </c>
      <c r="AS41" s="302"/>
    </row>
    <row r="42" spans="1:46" x14ac:dyDescent="0.15">
      <c r="A42" s="259"/>
      <c r="AK42" s="308" t="s">
        <v>549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550</v>
      </c>
    </row>
    <row r="48" spans="1:46" x14ac:dyDescent="0.15">
      <c r="A48" s="259"/>
      <c r="AK48" s="313" t="s">
        <v>551</v>
      </c>
      <c r="AL48" s="313"/>
      <c r="AM48" s="313"/>
      <c r="AN48" s="313"/>
      <c r="AO48" s="313"/>
      <c r="AP48" s="313"/>
      <c r="AQ48" s="314"/>
      <c r="AR48" s="313"/>
    </row>
    <row r="49" spans="1:44" ht="13.5" customHeight="1" x14ac:dyDescent="0.15">
      <c r="A49" s="259"/>
      <c r="AK49" s="315"/>
      <c r="AL49" s="316"/>
      <c r="AM49" s="1126" t="s">
        <v>518</v>
      </c>
      <c r="AN49" s="1128" t="s">
        <v>552</v>
      </c>
      <c r="AO49" s="1129"/>
      <c r="AP49" s="1129"/>
      <c r="AQ49" s="1129"/>
      <c r="AR49" s="1130"/>
    </row>
    <row r="50" spans="1:44" x14ac:dyDescent="0.15">
      <c r="A50" s="259"/>
      <c r="AK50" s="317"/>
      <c r="AL50" s="318"/>
      <c r="AM50" s="1127"/>
      <c r="AN50" s="319" t="s">
        <v>553</v>
      </c>
      <c r="AO50" s="320" t="s">
        <v>554</v>
      </c>
      <c r="AP50" s="321" t="s">
        <v>555</v>
      </c>
      <c r="AQ50" s="322" t="s">
        <v>556</v>
      </c>
      <c r="AR50" s="323" t="s">
        <v>557</v>
      </c>
    </row>
    <row r="51" spans="1:44" x14ac:dyDescent="0.15">
      <c r="A51" s="259"/>
      <c r="AK51" s="315" t="s">
        <v>558</v>
      </c>
      <c r="AL51" s="316"/>
      <c r="AM51" s="324">
        <v>1742418</v>
      </c>
      <c r="AN51" s="325">
        <v>99641</v>
      </c>
      <c r="AO51" s="326">
        <v>7.9</v>
      </c>
      <c r="AP51" s="327">
        <v>73475</v>
      </c>
      <c r="AQ51" s="328">
        <v>9.1</v>
      </c>
      <c r="AR51" s="329">
        <v>-1.2</v>
      </c>
    </row>
    <row r="52" spans="1:44" x14ac:dyDescent="0.15">
      <c r="A52" s="259"/>
      <c r="AK52" s="330"/>
      <c r="AL52" s="331" t="s">
        <v>559</v>
      </c>
      <c r="AM52" s="332">
        <v>1173912</v>
      </c>
      <c r="AN52" s="333">
        <v>67131</v>
      </c>
      <c r="AO52" s="334">
        <v>54.8</v>
      </c>
      <c r="AP52" s="335">
        <v>43072</v>
      </c>
      <c r="AQ52" s="336">
        <v>31.1</v>
      </c>
      <c r="AR52" s="337">
        <v>23.7</v>
      </c>
    </row>
    <row r="53" spans="1:44" x14ac:dyDescent="0.15">
      <c r="A53" s="259"/>
      <c r="AK53" s="315" t="s">
        <v>560</v>
      </c>
      <c r="AL53" s="316"/>
      <c r="AM53" s="324">
        <v>1431740</v>
      </c>
      <c r="AN53" s="325">
        <v>82274</v>
      </c>
      <c r="AO53" s="326">
        <v>-17.399999999999999</v>
      </c>
      <c r="AP53" s="327">
        <v>87464</v>
      </c>
      <c r="AQ53" s="328">
        <v>19</v>
      </c>
      <c r="AR53" s="329">
        <v>-36.4</v>
      </c>
    </row>
    <row r="54" spans="1:44" x14ac:dyDescent="0.15">
      <c r="A54" s="259"/>
      <c r="AK54" s="330"/>
      <c r="AL54" s="331" t="s">
        <v>559</v>
      </c>
      <c r="AM54" s="332">
        <v>693773</v>
      </c>
      <c r="AN54" s="333">
        <v>39867</v>
      </c>
      <c r="AO54" s="334">
        <v>-40.6</v>
      </c>
      <c r="AP54" s="335">
        <v>47479</v>
      </c>
      <c r="AQ54" s="336">
        <v>10.199999999999999</v>
      </c>
      <c r="AR54" s="337">
        <v>-50.8</v>
      </c>
    </row>
    <row r="55" spans="1:44" x14ac:dyDescent="0.15">
      <c r="A55" s="259"/>
      <c r="AK55" s="315" t="s">
        <v>561</v>
      </c>
      <c r="AL55" s="316"/>
      <c r="AM55" s="324">
        <v>1671810</v>
      </c>
      <c r="AN55" s="325">
        <v>97153</v>
      </c>
      <c r="AO55" s="326">
        <v>18.100000000000001</v>
      </c>
      <c r="AP55" s="327">
        <v>96248</v>
      </c>
      <c r="AQ55" s="328">
        <v>10</v>
      </c>
      <c r="AR55" s="329">
        <v>8.1</v>
      </c>
    </row>
    <row r="56" spans="1:44" x14ac:dyDescent="0.15">
      <c r="A56" s="259"/>
      <c r="AK56" s="330"/>
      <c r="AL56" s="331" t="s">
        <v>559</v>
      </c>
      <c r="AM56" s="332">
        <v>777427</v>
      </c>
      <c r="AN56" s="333">
        <v>45178</v>
      </c>
      <c r="AO56" s="334">
        <v>13.3</v>
      </c>
      <c r="AP56" s="335">
        <v>55768</v>
      </c>
      <c r="AQ56" s="336">
        <v>17.5</v>
      </c>
      <c r="AR56" s="337">
        <v>-4.2</v>
      </c>
    </row>
    <row r="57" spans="1:44" x14ac:dyDescent="0.15">
      <c r="A57" s="259"/>
      <c r="AK57" s="315" t="s">
        <v>562</v>
      </c>
      <c r="AL57" s="316"/>
      <c r="AM57" s="324">
        <v>2147838</v>
      </c>
      <c r="AN57" s="325">
        <v>125988</v>
      </c>
      <c r="AO57" s="326">
        <v>29.7</v>
      </c>
      <c r="AP57" s="327">
        <v>76413</v>
      </c>
      <c r="AQ57" s="328">
        <v>-20.6</v>
      </c>
      <c r="AR57" s="329">
        <v>50.3</v>
      </c>
    </row>
    <row r="58" spans="1:44" x14ac:dyDescent="0.15">
      <c r="A58" s="259"/>
      <c r="AK58" s="330"/>
      <c r="AL58" s="331" t="s">
        <v>559</v>
      </c>
      <c r="AM58" s="332">
        <v>1175333</v>
      </c>
      <c r="AN58" s="333">
        <v>68943</v>
      </c>
      <c r="AO58" s="334">
        <v>52.6</v>
      </c>
      <c r="AP58" s="335">
        <v>39658</v>
      </c>
      <c r="AQ58" s="336">
        <v>-28.9</v>
      </c>
      <c r="AR58" s="337">
        <v>81.5</v>
      </c>
    </row>
    <row r="59" spans="1:44" x14ac:dyDescent="0.15">
      <c r="A59" s="259"/>
      <c r="AK59" s="315" t="s">
        <v>563</v>
      </c>
      <c r="AL59" s="316"/>
      <c r="AM59" s="324">
        <v>2651434</v>
      </c>
      <c r="AN59" s="325">
        <v>157001</v>
      </c>
      <c r="AO59" s="326">
        <v>24.6</v>
      </c>
      <c r="AP59" s="327">
        <v>66481</v>
      </c>
      <c r="AQ59" s="328">
        <v>-13</v>
      </c>
      <c r="AR59" s="329">
        <v>37.6</v>
      </c>
    </row>
    <row r="60" spans="1:44" x14ac:dyDescent="0.15">
      <c r="A60" s="259"/>
      <c r="AK60" s="330"/>
      <c r="AL60" s="331" t="s">
        <v>559</v>
      </c>
      <c r="AM60" s="332">
        <v>1110322</v>
      </c>
      <c r="AN60" s="333">
        <v>65746</v>
      </c>
      <c r="AO60" s="334">
        <v>-4.5999999999999996</v>
      </c>
      <c r="AP60" s="335">
        <v>36120</v>
      </c>
      <c r="AQ60" s="336">
        <v>-8.9</v>
      </c>
      <c r="AR60" s="337">
        <v>4.3</v>
      </c>
    </row>
    <row r="61" spans="1:44" x14ac:dyDescent="0.15">
      <c r="A61" s="259"/>
      <c r="AK61" s="315" t="s">
        <v>564</v>
      </c>
      <c r="AL61" s="338"/>
      <c r="AM61" s="324">
        <v>1929048</v>
      </c>
      <c r="AN61" s="325">
        <v>112411</v>
      </c>
      <c r="AO61" s="326">
        <v>12.6</v>
      </c>
      <c r="AP61" s="327">
        <v>80016</v>
      </c>
      <c r="AQ61" s="339">
        <v>0.9</v>
      </c>
      <c r="AR61" s="329">
        <v>11.7</v>
      </c>
    </row>
    <row r="62" spans="1:44" x14ac:dyDescent="0.15">
      <c r="A62" s="259"/>
      <c r="AK62" s="330"/>
      <c r="AL62" s="331" t="s">
        <v>559</v>
      </c>
      <c r="AM62" s="332">
        <v>986153</v>
      </c>
      <c r="AN62" s="333">
        <v>57373</v>
      </c>
      <c r="AO62" s="334">
        <v>15.1</v>
      </c>
      <c r="AP62" s="335">
        <v>44419</v>
      </c>
      <c r="AQ62" s="336">
        <v>4.2</v>
      </c>
      <c r="AR62" s="337">
        <v>10.9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tLIOZhOMIX9S1fPoP0YatxT0o5Ta844XnSA0auxlWV+g6ZE3KCiKjoeNwRNTj7A6qgtUJXGTP7UByMlBqNPHw==" saltValue="uQCI7d216/TzvCnVeIxr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8"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566</v>
      </c>
    </row>
    <row r="121" spans="125:125" ht="13.5" hidden="1" customHeight="1" x14ac:dyDescent="0.15">
      <c r="DU121" s="253"/>
    </row>
  </sheetData>
  <sheetProtection algorithmName="SHA-512" hashValue="1edrhgMSP03Vdnu2ImqYZz8N9wxVYY9Emtfyc/if1h2Qk0AiBTCSLYFVoauIKtVDDR/hOOpCz32fJ5775CMdxA==" saltValue="SR8ULqTCrmEyPVMqqaVW6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567</v>
      </c>
    </row>
  </sheetData>
  <sheetProtection algorithmName="SHA-512" hashValue="LtkwSjpnI9BMfura7dFeS9zTnw0F8flW1wJ+1p5E4yWnXUqDhHFWr+ig8eu2W7iYEIdpHCYNpgfaTF+V/gMZDQ==" saltValue="XiUb9jzlU78TdUyyXss23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52" t="s">
        <v>3</v>
      </c>
      <c r="D47" s="1152"/>
      <c r="E47" s="1153"/>
      <c r="F47" s="11">
        <v>23.23</v>
      </c>
      <c r="G47" s="12">
        <v>15.93</v>
      </c>
      <c r="H47" s="12">
        <v>15.43</v>
      </c>
      <c r="I47" s="12">
        <v>15.6</v>
      </c>
      <c r="J47" s="13">
        <v>20.51</v>
      </c>
    </row>
    <row r="48" spans="2:10" ht="57.75" customHeight="1" x14ac:dyDescent="0.15">
      <c r="B48" s="14"/>
      <c r="C48" s="1154" t="s">
        <v>4</v>
      </c>
      <c r="D48" s="1154"/>
      <c r="E48" s="1155"/>
      <c r="F48" s="15">
        <v>7.9</v>
      </c>
      <c r="G48" s="16">
        <v>6.56</v>
      </c>
      <c r="H48" s="16">
        <v>5.75</v>
      </c>
      <c r="I48" s="16">
        <v>6.46</v>
      </c>
      <c r="J48" s="17">
        <v>9.2799999999999994</v>
      </c>
    </row>
    <row r="49" spans="2:10" ht="57.75" customHeight="1" thickBot="1" x14ac:dyDescent="0.2">
      <c r="B49" s="18"/>
      <c r="C49" s="1156" t="s">
        <v>5</v>
      </c>
      <c r="D49" s="1156"/>
      <c r="E49" s="1157"/>
      <c r="F49" s="19" t="s">
        <v>573</v>
      </c>
      <c r="G49" s="20" t="s">
        <v>574</v>
      </c>
      <c r="H49" s="20" t="s">
        <v>575</v>
      </c>
      <c r="I49" s="20">
        <v>2.12</v>
      </c>
      <c r="J49" s="21">
        <v>7.36</v>
      </c>
    </row>
    <row r="50" spans="2:10" x14ac:dyDescent="0.15"/>
  </sheetData>
  <sheetProtection algorithmName="SHA-512" hashValue="/BiR2g6SF1pXoFrjvShTRGoARpak9T3jMAQsu3kIoUZtDub64Wdb4ZiTnD/PXz/F9OtxF5uVZwmnG49u5h4EBQ==" saltValue="pWizRr3NMwckeAKrJeqr1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朝音</cp:lastModifiedBy>
  <cp:lastPrinted>2024-09-27T00:00:23Z</cp:lastPrinted>
  <dcterms:created xsi:type="dcterms:W3CDTF">2024-02-05T03:53:13Z</dcterms:created>
  <dcterms:modified xsi:type="dcterms:W3CDTF">2024-09-27T00:01:47Z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2024-03-06T05:43:52Z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aad0ef80-d0c9-4223-a6f9-963003e17efe</vt:lpwstr>
  </property>
  <property fmtid="{D5CDD505-2E9C-101B-9397-08002B2CF9AE}" pid="8" name="MSIP_Label_defa4170-0d19-0005-0004-bc88714345d2_ContentBits">
    <vt:lpwstr>0</vt:lpwstr>
  </property>
</Properties>
</file>