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192.168.1.30\画像フォルダ\総務課\00財政係\財政課係（現在進行形）\13各種調査表関係\H31調査\済020220　平成30年度財政状況資料集の作成について\"/>
    </mc:Choice>
  </mc:AlternateContent>
  <xr:revisionPtr revIDLastSave="0" documentId="8_{663F995E-FDD4-422C-B305-42E1C3CECAB0}" xr6:coauthVersionLast="44" xr6:coauthVersionMax="44"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AM35" i="10"/>
  <c r="BW34" i="10"/>
  <c r="BW35" i="10" s="1"/>
  <c r="BW36" i="10" s="1"/>
  <c r="BW37" i="10" s="1"/>
  <c r="BW38" i="10" s="1"/>
  <c r="BW39" i="10" s="1"/>
  <c r="BW40" i="10" s="1"/>
  <c r="BW41" i="10" s="1"/>
  <c r="BE34" i="10"/>
  <c r="C34" i="10"/>
  <c r="C35" i="10" s="1"/>
  <c r="C36"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CO34" i="10" s="1"/>
  <c r="CO35" i="10" s="1"/>
</calcChain>
</file>

<file path=xl/sharedStrings.xml><?xml version="1.0" encoding="utf-8"?>
<sst xmlns="http://schemas.openxmlformats.org/spreadsheetml/2006/main" count="1090" uniqueCount="605">
  <si>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</si>
  <si>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</si>
  <si>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</si>
  <si>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</si>
  <si>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</si>
  <si>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</si>
  <si>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</si>
  <si>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</si>
  <si>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</si>
  <si>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</si>
  <si>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</si>
  <si>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</si>
  <si>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</si>
  <si>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</si>
  <si>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</si>
  <si>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</si>
  <si>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</si>
  <si>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</si>
  <si>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</si>
  <si>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</si>
  <si>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</si>
  <si>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</si>
  <si>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</si>
  <si>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</si>
  <si>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</si>
  <si>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</si>
  <si>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</si>
  <si>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</si>
  <si>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</si>
  <si>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</si>
  <si>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</si>
  <si>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</si>
  <si>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</si>
  <si>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</si>
  <si>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</si>
  <si>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</si>
  <si>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</si>
  <si>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</si>
  <si>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</si>
  <si>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</si>
  <si>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</si>
  <si>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</si>
  <si>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</si>
  <si>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</si>
  <si>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</si>
  <si>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</si>
  <si>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</si>
  <si>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</si>
  <si>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</si>
  <si>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</si>
  <si>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</si>
  <si>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</si>
  <si>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</si>
  <si>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</si>
  <si>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</si>
  <si>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</si>
  <si>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</si>
  <si>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</si>
  <si>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</si>
  <si>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</si>
  <si>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</si>
  <si>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</si>
  <si>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</si>
  <si>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</si>
  <si>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</si>
  <si>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</si>
  <si>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</si>
  <si>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</si>
  <si>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</si>
  <si>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</si>
  <si>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</si>
  <si>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</si>
  <si>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</si>
  <si>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</si>
  <si>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</si>
  <si>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</si>
  <si>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</si>
  <si>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</si>
  <si>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</si>
  <si>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</si>
  <si>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</si>
  <si>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</si>
  <si>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</si>
  <si>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</si>
  <si>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</si>
  <si>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</si>
  <si>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</si>
  <si>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</si>
  <si>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</si>
  <si>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</si>
  <si>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</si>
  <si>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</si>
  <si>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</si>
  <si>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</si>
  <si>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</si>
  <si>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</si>
  <si>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</si>
  <si>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</si>
  <si>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新富町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</si>
  <si>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</si>
  <si>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</si>
  <si>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</si>
  <si>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</si>
  <si>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</si>
  <si>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</si>
  <si>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</si>
  <si>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</si>
  <si>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</si>
  <si>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</si>
  <si>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</si>
  <si>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</si>
  <si>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</si>
  <si>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</si>
  <si>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</si>
  <si>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</si>
  <si>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</si>
  <si>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</si>
  <si>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</si>
  <si>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</si>
  <si>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</si>
  <si>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</si>
  <si>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</si>
  <si>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</si>
  <si>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</si>
  <si>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</si>
  <si>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</si>
  <si>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</si>
  <si>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</si>
  <si>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</si>
  <si>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</si>
  <si>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</si>
  <si>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</si>
  <si>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</si>
  <si>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</si>
  <si>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</si>
  <si>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</si>
  <si>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</si>
  <si>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</si>
  <si>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</si>
  <si>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</si>
  <si>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</si>
  <si>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</si>
  <si>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</si>
  <si>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</si>
  <si>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</si>
  <si>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</si>
  <si>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</si>
  <si>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</si>
  <si>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</si>
  <si>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</si>
  <si>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</si>
  <si>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</si>
  <si>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</si>
  <si>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</si>
  <si>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</si>
  <si>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</si>
  <si>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</si>
  <si>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</si>
  <si>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</si>
  <si>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</si>
  <si>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</si>
  <si>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</si>
  <si>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</si>
  <si>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</si>
  <si>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</si>
  <si>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</si>
  <si>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</si>
  <si>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</si>
  <si>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</si>
  <si>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</si>
  <si>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</si>
  <si>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</si>
  <si>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</si>
  <si>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</si>
  <si>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</si>
  <si>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</si>
  <si>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</si>
  <si>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</si>
  <si>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</si>
  <si>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</si>
  <si>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</si>
  <si>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</si>
  <si>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</si>
  <si>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</si>
  <si>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</si>
  <si>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</si>
  <si>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</si>
  <si>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</si>
  <si>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</si>
  <si>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</si>
  <si>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</si>
  <si>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</si>
  <si>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</si>
  <si>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</si>
  <si>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</si>
  <si>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</si>
  <si>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</si>
  <si>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</si>
  <si>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</si>
  <si>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</si>
  <si>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</si>
  <si>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</si>
  <si>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</si>
  <si>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</si>
  <si>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</si>
  <si>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</si>
  <si>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</si>
  <si>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</si>
  <si>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</si>
  <si>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</si>
  <si>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</si>
  <si>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</si>
  <si>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</si>
  <si>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</si>
  <si>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</si>
  <si>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</si>
  <si>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</si>
  <si>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宮崎県新富町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</si>
  <si>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</si>
  <si>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</si>
  <si>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</si>
  <si>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</si>
  <si>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</si>
  <si>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</si>
  <si>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</si>
  <si>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</si>
  <si>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</si>
  <si>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</si>
  <si>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</si>
  <si>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</si>
  <si>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</si>
  <si>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</si>
  <si>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</si>
  <si>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</si>
  <si>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</si>
  <si>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</si>
  <si>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</si>
  <si>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</si>
  <si>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</si>
  <si>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</si>
  <si>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</si>
  <si>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</si>
  <si>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</si>
  <si>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</si>
  <si>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</si>
  <si>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</si>
  <si>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</si>
  <si>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</si>
  <si>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</si>
  <si>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</si>
  <si>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</si>
  <si>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</si>
  <si>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</si>
  <si>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</si>
  <si>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</si>
  <si>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</si>
  <si>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</si>
  <si>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</si>
  <si>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</si>
  <si>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</si>
  <si>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</si>
  <si>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</si>
  <si>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</si>
  <si>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</si>
  <si>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</si>
  <si>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</si>
  <si>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</si>
  <si>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</si>
  <si>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</si>
  <si>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</si>
  <si>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</si>
  <si>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</si>
  <si>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</si>
  <si>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</si>
  <si>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</si>
  <si>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</si>
  <si>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</si>
  <si>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</si>
  <si>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</si>
  <si>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</si>
  <si>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</si>
  <si>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</si>
  <si>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</si>
  <si>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</si>
  <si>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</si>
  <si>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</si>
  <si>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</si>
  <si>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</si>
  <si>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</si>
  <si>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</si>
  <si>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</si>
  <si>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</si>
  <si>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</si>
  <si>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</si>
  <si>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</si>
  <si>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</si>
  <si>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</si>
  <si>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</si>
  <si>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</si>
  <si>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</si>
  <si>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</si>
  <si>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</si>
  <si>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</si>
  <si>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</si>
  <si>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</si>
  <si>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</si>
  <si>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</si>
  <si>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</si>
  <si>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</si>
  <si>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</si>
  <si>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</si>
  <si>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</si>
  <si>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</si>
  <si>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</si>
  <si>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</si>
  <si>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</si>
  <si>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</si>
  <si>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</si>
  <si>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</si>
  <si>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</si>
  <si>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</si>
  <si>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</si>
  <si>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</si>
  <si>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</si>
  <si>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</si>
  <si>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</si>
  <si>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</si>
  <si>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</si>
  <si>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</si>
  <si>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</si>
  <si>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</si>
  <si>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</si>
  <si>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</si>
  <si>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</si>
  <si>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</si>
  <si>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</si>
  <si>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</si>
  <si>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</si>
  <si>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</si>
  <si>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</si>
  <si>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</si>
  <si>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</si>
  <si>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</si>
  <si>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</si>
  <si>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</si>
  <si>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</si>
  <si>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</si>
  <si>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</si>
  <si>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</si>
  <si>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</si>
  <si>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</si>
  <si>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</si>
  <si>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</si>
  <si>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</si>
  <si>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</si>
  <si>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</si>
  <si>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</si>
  <si>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</si>
  <si>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</si>
  <si>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</si>
  <si>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</si>
  <si>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</si>
  <si>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</si>
  <si>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</si>
  <si>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</si>
  <si>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</si>
  <si>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</si>
  <si>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宮崎県新富町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</si>
  <si>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</si>
  <si>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</si>
  <si>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</si>
  <si>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</si>
  <si>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</si>
  <si>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</si>
  <si>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</si>
  <si>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</si>
  <si>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</si>
  <si>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</si>
  <si>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</si>
  <si>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</si>
  <si>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</si>
  <si>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</si>
  <si>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</si>
  <si>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</si>
  <si>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</si>
  <si>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</si>
  <si>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</si>
  <si>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</si>
  <si>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西都児湯情報公開・個人情報保護審査会会計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</si>
  <si>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</si>
  <si>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</si>
  <si>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</si>
  <si>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</si>
  <si>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</si>
  <si>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</si>
  <si>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</si>
  <si>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</si>
  <si>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</si>
  <si>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</si>
  <si>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</si>
  <si>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</si>
  <si>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</si>
  <si>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</si>
  <si>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新富町国民健康保険特別会計</t>
    <phoneticPr fontId="5"/>
  </si>
  <si>
    <t>新富町介護保険特別会計</t>
    <phoneticPr fontId="5"/>
  </si>
  <si>
    <t>新富町後期高齢者医療特別会計</t>
    <phoneticPr fontId="5"/>
  </si>
  <si>
    <t>新富町水道事業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</si>
  <si>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</si>
  <si>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</si>
  <si>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</si>
  <si>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</si>
  <si>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</si>
  <si>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</si>
  <si>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</si>
  <si>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</si>
  <si>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</si>
  <si>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</si>
  <si>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</si>
  <si>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</si>
  <si>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</si>
  <si>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</si>
  <si>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</si>
  <si>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</si>
  <si>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</si>
  <si>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</si>
  <si>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</si>
  <si>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</si>
  <si>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</si>
  <si>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</si>
  <si>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</si>
  <si>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</si>
  <si>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</si>
  <si>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</si>
  <si>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</si>
  <si>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</si>
  <si>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</si>
  <si>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</si>
  <si>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</si>
  <si>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</si>
  <si>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</si>
  <si>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</si>
  <si>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</si>
  <si>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</si>
  <si>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</si>
  <si>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</si>
  <si>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</si>
  <si>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</si>
  <si>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</si>
  <si>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</si>
  <si>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</si>
  <si>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</si>
  <si>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</si>
  <si>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</si>
  <si>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</si>
  <si>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</si>
  <si>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</si>
  <si>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</si>
  <si>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</si>
  <si>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</si>
  <si>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</si>
  <si>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</si>
  <si>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</si>
  <si>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</si>
  <si>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</si>
  <si>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</si>
  <si>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</si>
  <si>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</si>
  <si>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</si>
  <si>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</si>
  <si>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</si>
  <si>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</si>
  <si>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</si>
  <si>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</si>
  <si>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</si>
  <si>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</si>
  <si>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新富町介護保険特別会計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</si>
  <si>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</si>
  <si>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新富町後期高齢者医療特別会計</t>
    <phoneticPr fontId="5"/>
  </si>
  <si>
    <t>(Ｆ)</t>
    <phoneticPr fontId="5"/>
  </si>
  <si>
    <t>新富町国民健康保険特別会計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</si>
  <si>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</si>
  <si>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</si>
  <si>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</si>
  <si>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</si>
  <si>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</si>
  <si>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</si>
  <si>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</si>
  <si>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</si>
  <si>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</si>
  <si>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</si>
  <si>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</si>
  <si>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</si>
  <si>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</si>
  <si>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</si>
  <si>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</si>
  <si>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</si>
  <si>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</si>
  <si>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</si>
  <si>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</si>
  <si>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</si>
  <si>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</si>
  <si>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</si>
  <si>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</si>
  <si>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</si>
  <si>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</si>
  <si>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</si>
  <si>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</si>
  <si>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</si>
  <si>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</si>
  <si>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</si>
  <si>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</si>
  <si>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</si>
  <si>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</si>
  <si>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</si>
  <si>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</si>
  <si>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</si>
  <si>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</si>
  <si>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</si>
  <si>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</si>
  <si>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</si>
  <si>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</si>
  <si>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</si>
  <si>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</si>
  <si>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</si>
  <si>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</si>
  <si>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</si>
  <si>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</si>
  <si>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</si>
  <si>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</si>
  <si>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</si>
  <si>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</si>
  <si>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</si>
  <si>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</si>
  <si>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</si>
  <si>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</si>
  <si>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</si>
  <si>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</si>
  <si>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</si>
  <si>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</si>
  <si>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</si>
  <si>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</si>
  <si>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</si>
  <si>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</si>
  <si>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</si>
  <si>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</si>
  <si>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</si>
  <si>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</si>
  <si>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</si>
  <si>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</si>
  <si>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</si>
  <si>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</si>
  <si>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</si>
  <si>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</si>
  <si>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</si>
  <si>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</si>
  <si>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</si>
  <si>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</si>
  <si>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</si>
  <si>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</si>
  <si>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</si>
  <si>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</si>
  <si>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</si>
  <si>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</si>
  <si>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</si>
  <si>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</si>
  <si>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</si>
  <si>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0.31</t>
  </si>
  <si>
    <t>▲ 2.06</t>
  </si>
  <si>
    <t>▲ 0.36</t>
  </si>
  <si>
    <t>▲ 1.88</t>
  </si>
  <si>
    <t>新富町水道事業</t>
  </si>
  <si>
    <t>一般会計</t>
  </si>
  <si>
    <t>新富町介護保険特別会計</t>
  </si>
  <si>
    <t>新富町国民健康保険特別会計</t>
  </si>
  <si>
    <t>土地取得特別会計</t>
  </si>
  <si>
    <t>新富町後期高齢者医療特別会計</t>
  </si>
  <si>
    <t>西都児湯情報公開・個人情報保護審査会会計</t>
  </si>
  <si>
    <t>その他会計（赤字）</t>
  </si>
  <si>
    <t>その他会計（黒字）</t>
  </si>
  <si>
    <t>H25末</t>
    <phoneticPr fontId="5"/>
  </si>
  <si>
    <t>H26末</t>
    <phoneticPr fontId="5"/>
  </si>
  <si>
    <t>H27末</t>
    <phoneticPr fontId="5"/>
  </si>
  <si>
    <t>H28末</t>
    <phoneticPr fontId="5"/>
  </si>
  <si>
    <t>H29末</t>
    <phoneticPr fontId="5"/>
  </si>
  <si>
    <t>宮崎県環境整備公社</t>
    <phoneticPr fontId="2"/>
  </si>
  <si>
    <t>〇</t>
    <phoneticPr fontId="2"/>
  </si>
  <si>
    <t>こゆ地域づくり推進機構</t>
    <phoneticPr fontId="2"/>
  </si>
  <si>
    <t>がんばる新富町応援基金</t>
  </si>
  <si>
    <t>すこやか安心基金</t>
  </si>
  <si>
    <t>公共施設等整備基金</t>
  </si>
  <si>
    <t>有線ラジオ放送施設整備基金</t>
    <rPh sb="0" eb="2">
      <t>ユウセン</t>
    </rPh>
    <rPh sb="5" eb="7">
      <t>ホウソウ</t>
    </rPh>
    <rPh sb="7" eb="9">
      <t>シセツ</t>
    </rPh>
    <rPh sb="9" eb="11">
      <t>セイビ</t>
    </rPh>
    <rPh sb="11" eb="13">
      <t>キキン</t>
    </rPh>
    <phoneticPr fontId="2"/>
  </si>
  <si>
    <t>地域福祉基金</t>
    <rPh sb="2" eb="4">
      <t>フクシ</t>
    </rPh>
    <phoneticPr fontId="2"/>
  </si>
  <si>
    <t>‐</t>
  </si>
  <si>
    <t>‐</t>
    <phoneticPr fontId="2"/>
  </si>
  <si>
    <t>-</t>
    <phoneticPr fontId="2"/>
  </si>
  <si>
    <t>宮崎県東児湯消防組合</t>
    <rPh sb="0" eb="3">
      <t>ミヤザキケン</t>
    </rPh>
    <rPh sb="3" eb="4">
      <t>ヒガシ</t>
    </rPh>
    <rPh sb="4" eb="6">
      <t>コユ</t>
    </rPh>
    <rPh sb="6" eb="8">
      <t>ショウボウ</t>
    </rPh>
    <rPh sb="8" eb="10">
      <t>クミアイ</t>
    </rPh>
    <phoneticPr fontId="5"/>
  </si>
  <si>
    <t>西都児湯環境整備事務組合</t>
    <rPh sb="0" eb="2">
      <t>サイト</t>
    </rPh>
    <rPh sb="2" eb="4">
      <t>コユ</t>
    </rPh>
    <rPh sb="4" eb="6">
      <t>カンキョウ</t>
    </rPh>
    <rPh sb="6" eb="8">
      <t>セイビ</t>
    </rPh>
    <rPh sb="8" eb="10">
      <t>ジム</t>
    </rPh>
    <rPh sb="10" eb="12">
      <t>クミアイ</t>
    </rPh>
    <phoneticPr fontId="5"/>
  </si>
  <si>
    <t>宮崎県後期高齢者医療広域連合（一般会計）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5"/>
  </si>
  <si>
    <t>宮崎県後期高齢者医療広域連合（後期高齢者医療特別会計）</t>
    <rPh sb="0" eb="3">
      <t>ミヤザキケン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</si>
  <si>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5"/>
  </si>
  <si>
    <t>宮崎県市町村総合事務組合（市町村交通災害共済事業特別会計）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5"/>
  </si>
  <si>
    <t>一ツ瀬川営農飲雑用水広域水道企業団</t>
  </si>
  <si>
    <t>宮崎県市町村総合事務組合（自治会館管理運営特別会計）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</si>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</sst>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7" xfId="12" applyNumberFormat="1" applyFont="1" applyBorder="1" applyAlignment="1" applyProtection="1">
      <alignment horizontal="left" vertical="center" shrinkToFit="1"/>
      <protection locked="0"/>
    </xf>
    <xf numFmtId="0" fontId="33" fillId="0" borderId="113" xfId="12" applyNumberFormat="1" applyFont="1" applyBorder="1" applyAlignment="1" applyProtection="1">
      <alignment horizontal="left" vertical="center" shrinkToFit="1"/>
      <protection locked="0"/>
    </xf>
    <xf numFmtId="0" fontId="33" fillId="0" borderId="119" xfId="12" applyNumberFormat="1" applyFont="1" applyBorder="1" applyAlignment="1" applyProtection="1">
      <alignment horizontal="lef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77577</c:v>
                </c:pt>
                <c:pt idx="2">
                  <c:v>67293</c:v>
                </c:pt>
                <c:pt idx="3">
                  <c:v>67343</c:v>
                </c:pt>
                <c:pt idx="4">
                  <c:v>73475</c:v>
                </c:pt>
              </c:numCache>
            </c:numRef>
          </c:val>
          <c:smooth val="0"/>
          <c:extLst>
            <c:ext xmlns:c16="http://schemas.microsoft.com/office/drawing/2014/chart" uri="{C3380CC4-5D6E-409C-BE32-E72D297353CC}">
              <c16:uniqueId val="{00000000-7057-461C-AFD2-AFD7EDE402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122282</c:v>
                </c:pt>
                <c:pt idx="1">
                  <c:v>131572</c:v>
                </c:pt>
                <c:pt idx="2">
                  <c:v>77920</c:v>
                </c:pt>
                <c:pt idx="3">
                  <c:v>92378</c:v>
                </c:pt>
                <c:pt idx="4">
                  <c:v>99641</c:v>
                </c:pt>
              </c:numCache>
            </c:numRef>
          </c:val>
          <c:smooth val="0"/>
          <c:extLst>
            <c:ext xmlns:c16="http://schemas.microsoft.com/office/drawing/2014/chart" uri="{C3380CC4-5D6E-409C-BE32-E72D297353CC}">
              <c16:uniqueId val="{00000001-7057-461C-AFD2-AFD7EDE4029C}"/>
            </c:ext>
          </c:extLst>
        </c:ser>
        <c:dLbls>
          <c:showLegendKey val="0"/>
          <c:showVal val="0"/>
          <c:showCatName val="0"/>
          <c:showSerName val="0"/>
          <c:showPercent val="0"/>
          <c:showBubbleSize val="0"/>
        </c:dLbls>
        <c:marker val="1"/>
        <c:smooth val="0"/>
        <c:axId val="68888064"/>
        <c:axId val="68889984"/>
      </c:lineChart>
      <c:catAx>
        <c:axId val="68888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889984"/>
        <c:crosses val="autoZero"/>
        <c:auto val="1"/>
        <c:lblAlgn val="ctr"/>
        <c:lblOffset val="100"/>
        <c:tickLblSkip val="1"/>
        <c:tickMarkSkip val="1"/>
        <c:noMultiLvlLbl val="0"/>
      </c:catAx>
      <c:valAx>
        <c:axId val="6888998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888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6.95</c:v>
                </c:pt>
                <c:pt idx="1">
                  <c:v>10.8</c:v>
                </c:pt>
                <c:pt idx="2">
                  <c:v>7.87</c:v>
                </c:pt>
                <c:pt idx="3">
                  <c:v>7.55</c:v>
                </c:pt>
                <c:pt idx="4">
                  <c:v>7.9</c:v>
                </c:pt>
              </c:numCache>
            </c:numRef>
          </c:val>
          <c:extLst>
            <c:ext xmlns:c16="http://schemas.microsoft.com/office/drawing/2014/chart" uri="{C3380CC4-5D6E-409C-BE32-E72D297353CC}">
              <c16:uniqueId val="{00000000-DCC9-4E41-A034-BC574BF450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26.54</c:v>
                </c:pt>
                <c:pt idx="1">
                  <c:v>23.83</c:v>
                </c:pt>
                <c:pt idx="2">
                  <c:v>25.11</c:v>
                </c:pt>
                <c:pt idx="3">
                  <c:v>25.26</c:v>
                </c:pt>
                <c:pt idx="4">
                  <c:v>23.23</c:v>
                </c:pt>
              </c:numCache>
            </c:numRef>
          </c:val>
          <c:extLst>
            <c:ext xmlns:c16="http://schemas.microsoft.com/office/drawing/2014/chart" uri="{C3380CC4-5D6E-409C-BE32-E72D297353CC}">
              <c16:uniqueId val="{00000001-DCC9-4E41-A034-BC574BF450D5}"/>
            </c:ext>
          </c:extLst>
        </c:ser>
        <c:dLbls>
          <c:showLegendKey val="0"/>
          <c:showVal val="0"/>
          <c:showCatName val="0"/>
          <c:showSerName val="0"/>
          <c:showPercent val="0"/>
          <c:showBubbleSize val="0"/>
        </c:dLbls>
        <c:gapWidth val="250"/>
        <c:overlap val="100"/>
        <c:axId val="191743104"/>
        <c:axId val="191745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-0.31</c:v>
                </c:pt>
                <c:pt idx="1">
                  <c:v>1.1499999999999999</c:v>
                </c:pt>
                <c:pt idx="2">
                  <c:v>-2.06</c:v>
                </c:pt>
                <c:pt idx="3">
                  <c:v>-0.36</c:v>
                </c:pt>
                <c:pt idx="4">
                  <c:v>-1.88</c:v>
                </c:pt>
              </c:numCache>
            </c:numRef>
          </c:val>
          <c:smooth val="0"/>
          <c:extLst>
            <c:ext xmlns:c16="http://schemas.microsoft.com/office/drawing/2014/chart" uri="{C3380CC4-5D6E-409C-BE32-E72D297353CC}">
              <c16:uniqueId val="{00000002-DCC9-4E41-A034-BC574BF450D5}"/>
            </c:ext>
          </c:extLst>
        </c:ser>
        <c:dLbls>
          <c:showLegendKey val="0"/>
          <c:showVal val="0"/>
          <c:showCatName val="0"/>
          <c:showSerName val="0"/>
          <c:showPercent val="0"/>
          <c:showBubbleSize val="0"/>
        </c:dLbls>
        <c:marker val="1"/>
        <c:smooth val="0"/>
        <c:axId val="191743104"/>
        <c:axId val="191745024"/>
      </c:lineChart>
      <c:catAx>
        <c:axId val="191743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1745024"/>
        <c:crosses val="autoZero"/>
        <c:auto val="1"/>
        <c:lblAlgn val="ctr"/>
        <c:lblOffset val="100"/>
        <c:tickLblSkip val="1"/>
        <c:tickMarkSkip val="1"/>
        <c:noMultiLvlLbl val="0"/>
      </c:catAx>
      <c:valAx>
        <c:axId val="191745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1743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84F-4637-BA9A-0CE3FF77E1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4F-4637-BA9A-0CE3FF77E15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84F-4637-BA9A-0CE3FF77E15A}"/>
            </c:ext>
          </c:extLst>
        </c:ser>
        <c:ser>
          <c:idx val="3"/>
          <c:order val="3"/>
          <c:tx>
            <c:strRef>
              <c:f>データシート!$A$30</c:f>
              <c:strCache>
                <c:ptCount val="1"/>
                <c:pt idx="0">
                  <c:v>西都児湯情報公開・個人情報保護審査会会計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84F-4637-BA9A-0CE3FF77E15A}"/>
            </c:ext>
          </c:extLst>
        </c:ser>
        <c:ser>
          <c:idx val="4"/>
          <c:order val="4"/>
          <c:tx>
            <c:strRef>
              <c:f>データシート!$A$31</c:f>
              <c:strCache>
                <c:ptCount val="1"/>
                <c:pt idx="0">
                  <c:v>新富町後期高齢者医療特別会計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4-484F-4637-BA9A-0CE3FF77E15A}"/>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5-484F-4637-BA9A-0CE3FF77E15A}"/>
            </c:ext>
          </c:extLst>
        </c:ser>
        <c:ser>
          <c:idx val="6"/>
          <c:order val="6"/>
          <c:tx>
            <c:strRef>
              <c:f>データシート!$A$33</c:f>
              <c:strCache>
                <c:ptCount val="1"/>
                <c:pt idx="0">
                  <c:v>新富町国民健康保険特別会計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4.76</c:v>
                </c:pt>
                <c:pt idx="2">
                  <c:v>#N/A</c:v>
                </c:pt>
                <c:pt idx="3">
                  <c:v>3.43</c:v>
                </c:pt>
                <c:pt idx="4">
                  <c:v>#N/A</c:v>
                </c:pt>
                <c:pt idx="5">
                  <c:v>4.8899999999999997</c:v>
                </c:pt>
                <c:pt idx="6">
                  <c:v>#N/A</c:v>
                </c:pt>
                <c:pt idx="7">
                  <c:v>5.56</c:v>
                </c:pt>
                <c:pt idx="8">
                  <c:v>#N/A</c:v>
                </c:pt>
                <c:pt idx="9">
                  <c:v>1.17</c:v>
                </c:pt>
              </c:numCache>
            </c:numRef>
          </c:val>
          <c:extLst>
            <c:ext xmlns:c16="http://schemas.microsoft.com/office/drawing/2014/chart" uri="{C3380CC4-5D6E-409C-BE32-E72D297353CC}">
              <c16:uniqueId val="{00000006-484F-4637-BA9A-0CE3FF77E15A}"/>
            </c:ext>
          </c:extLst>
        </c:ser>
        <c:ser>
          <c:idx val="7"/>
          <c:order val="7"/>
          <c:tx>
            <c:strRef>
              <c:f>データシート!$A$34</c:f>
              <c:strCache>
                <c:ptCount val="1"/>
                <c:pt idx="0">
                  <c:v>新富町介護保険特別会計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2.5299999999999998</c:v>
                </c:pt>
                <c:pt idx="2">
                  <c:v>#N/A</c:v>
                </c:pt>
                <c:pt idx="3">
                  <c:v>2.65</c:v>
                </c:pt>
                <c:pt idx="4">
                  <c:v>#N/A</c:v>
                </c:pt>
                <c:pt idx="5">
                  <c:v>3.4</c:v>
                </c:pt>
                <c:pt idx="6">
                  <c:v>#N/A</c:v>
                </c:pt>
                <c:pt idx="7">
                  <c:v>3.36</c:v>
                </c:pt>
                <c:pt idx="8">
                  <c:v>#N/A</c:v>
                </c:pt>
                <c:pt idx="9">
                  <c:v>4.1399999999999997</c:v>
                </c:pt>
              </c:numCache>
            </c:numRef>
          </c:val>
          <c:extLst>
            <c:ext xmlns:c16="http://schemas.microsoft.com/office/drawing/2014/chart" uri="{C3380CC4-5D6E-409C-BE32-E72D297353CC}">
              <c16:uniqueId val="{00000007-484F-4637-BA9A-0CE3FF77E15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6.94</c:v>
                </c:pt>
                <c:pt idx="2">
                  <c:v>#N/A</c:v>
                </c:pt>
                <c:pt idx="3">
                  <c:v>10.8</c:v>
                </c:pt>
                <c:pt idx="4">
                  <c:v>#N/A</c:v>
                </c:pt>
                <c:pt idx="5">
                  <c:v>7.86</c:v>
                </c:pt>
                <c:pt idx="6">
                  <c:v>#N/A</c:v>
                </c:pt>
                <c:pt idx="7">
                  <c:v>7.54</c:v>
                </c:pt>
                <c:pt idx="8">
                  <c:v>#N/A</c:v>
                </c:pt>
                <c:pt idx="9">
                  <c:v>7.86</c:v>
                </c:pt>
              </c:numCache>
            </c:numRef>
          </c:val>
          <c:extLst>
            <c:ext xmlns:c16="http://schemas.microsoft.com/office/drawing/2014/chart" uri="{C3380CC4-5D6E-409C-BE32-E72D297353CC}">
              <c16:uniqueId val="{00000008-484F-4637-BA9A-0CE3FF77E15A}"/>
            </c:ext>
          </c:extLst>
        </c:ser>
        <c:ser>
          <c:idx val="9"/>
          <c:order val="9"/>
          <c:tx>
            <c:strRef>
              <c:f>データシート!$A$36</c:f>
              <c:strCache>
                <c:ptCount val="1"/>
                <c:pt idx="0">
                  <c:v>新富町水道事業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14.26</c:v>
                </c:pt>
                <c:pt idx="2">
                  <c:v>#N/A</c:v>
                </c:pt>
                <c:pt idx="3">
                  <c:v>13.63</c:v>
                </c:pt>
                <c:pt idx="4">
                  <c:v>#N/A</c:v>
                </c:pt>
                <c:pt idx="5">
                  <c:v>14.18</c:v>
                </c:pt>
                <c:pt idx="6">
                  <c:v>#N/A</c:v>
                </c:pt>
                <c:pt idx="7">
                  <c:v>15.56</c:v>
                </c:pt>
                <c:pt idx="8">
                  <c:v>#N/A</c:v>
                </c:pt>
                <c:pt idx="9">
                  <c:v>17.09</c:v>
                </c:pt>
              </c:numCache>
            </c:numRef>
          </c:val>
          <c:extLst>
            <c:ext xmlns:c16="http://schemas.microsoft.com/office/drawing/2014/chart" uri="{C3380CC4-5D6E-409C-BE32-E72D297353CC}">
              <c16:uniqueId val="{00000009-484F-4637-BA9A-0CE3FF77E15A}"/>
            </c:ext>
          </c:extLst>
        </c:ser>
        <c:dLbls>
          <c:showLegendKey val="0"/>
          <c:showVal val="0"/>
          <c:showCatName val="0"/>
          <c:showSerName val="0"/>
          <c:showPercent val="0"/>
          <c:showBubbleSize val="0"/>
        </c:dLbls>
        <c:gapWidth val="150"/>
        <c:overlap val="100"/>
        <c:axId val="153705088"/>
        <c:axId val="153706880"/>
      </c:barChart>
      <c:catAx>
        <c:axId val="153705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3706880"/>
        <c:crosses val="autoZero"/>
        <c:auto val="1"/>
        <c:lblAlgn val="ctr"/>
        <c:lblOffset val="100"/>
        <c:tickLblSkip val="1"/>
        <c:tickMarkSkip val="1"/>
        <c:noMultiLvlLbl val="0"/>
      </c:catAx>
      <c:valAx>
        <c:axId val="153706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705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485</c:v>
                </c:pt>
                <c:pt idx="5">
                  <c:v>426</c:v>
                </c:pt>
                <c:pt idx="8">
                  <c:v>414</c:v>
                </c:pt>
                <c:pt idx="11">
                  <c:v>415</c:v>
                </c:pt>
                <c:pt idx="14">
                  <c:v>416</c:v>
                </c:pt>
              </c:numCache>
            </c:numRef>
          </c:val>
          <c:extLst>
            <c:ext xmlns:c16="http://schemas.microsoft.com/office/drawing/2014/chart" uri="{C3380CC4-5D6E-409C-BE32-E72D297353CC}">
              <c16:uniqueId val="{00000000-5C0E-4E65-B77D-B4989F0B24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0E-4E65-B77D-B4989F0B24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41</c:v>
                </c:pt>
                <c:pt idx="3">
                  <c:v>39</c:v>
                </c:pt>
                <c:pt idx="6">
                  <c:v>38</c:v>
                </c:pt>
                <c:pt idx="9">
                  <c:v>3</c:v>
                </c:pt>
                <c:pt idx="12">
                  <c:v>3</c:v>
                </c:pt>
              </c:numCache>
            </c:numRef>
          </c:val>
          <c:extLst>
            <c:ext xmlns:c16="http://schemas.microsoft.com/office/drawing/2014/chart" uri="{C3380CC4-5D6E-409C-BE32-E72D297353CC}">
              <c16:uniqueId val="{00000002-5C0E-4E65-B77D-B4989F0B24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113</c:v>
                </c:pt>
                <c:pt idx="3">
                  <c:v>137</c:v>
                </c:pt>
                <c:pt idx="6">
                  <c:v>136</c:v>
                </c:pt>
                <c:pt idx="9">
                  <c:v>134</c:v>
                </c:pt>
                <c:pt idx="12">
                  <c:v>149</c:v>
                </c:pt>
              </c:numCache>
            </c:numRef>
          </c:val>
          <c:extLst>
            <c:ext xmlns:c16="http://schemas.microsoft.com/office/drawing/2014/chart" uri="{C3380CC4-5D6E-409C-BE32-E72D297353CC}">
              <c16:uniqueId val="{00000003-5C0E-4E65-B77D-B4989F0B24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c:v>
                </c:pt>
                <c:pt idx="3">
                  <c:v>2</c:v>
                </c:pt>
                <c:pt idx="6">
                  <c:v>4</c:v>
                </c:pt>
                <c:pt idx="9">
                  <c:v>1</c:v>
                </c:pt>
                <c:pt idx="12">
                  <c:v>1</c:v>
                </c:pt>
              </c:numCache>
            </c:numRef>
          </c:val>
          <c:extLst>
            <c:ext xmlns:c16="http://schemas.microsoft.com/office/drawing/2014/chart" uri="{C3380CC4-5D6E-409C-BE32-E72D297353CC}">
              <c16:uniqueId val="{00000004-5C0E-4E65-B77D-B4989F0B24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0E-4E65-B77D-B4989F0B24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0E-4E65-B77D-B4989F0B24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578</c:v>
                </c:pt>
                <c:pt idx="3">
                  <c:v>562</c:v>
                </c:pt>
                <c:pt idx="6">
                  <c:v>600</c:v>
                </c:pt>
                <c:pt idx="9">
                  <c:v>592</c:v>
                </c:pt>
                <c:pt idx="12">
                  <c:v>606</c:v>
                </c:pt>
              </c:numCache>
            </c:numRef>
          </c:val>
          <c:extLst>
            <c:ext xmlns:c16="http://schemas.microsoft.com/office/drawing/2014/chart" uri="{C3380CC4-5D6E-409C-BE32-E72D297353CC}">
              <c16:uniqueId val="{00000007-5C0E-4E65-B77D-B4989F0B2489}"/>
            </c:ext>
          </c:extLst>
        </c:ser>
        <c:dLbls>
          <c:showLegendKey val="0"/>
          <c:showVal val="0"/>
          <c:showCatName val="0"/>
          <c:showSerName val="0"/>
          <c:showPercent val="0"/>
          <c:showBubbleSize val="0"/>
        </c:dLbls>
        <c:gapWidth val="100"/>
        <c:overlap val="100"/>
        <c:axId val="153843584"/>
        <c:axId val="153849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249</c:v>
                </c:pt>
                <c:pt idx="2">
                  <c:v>#N/A</c:v>
                </c:pt>
                <c:pt idx="3">
                  <c:v>#N/A</c:v>
                </c:pt>
                <c:pt idx="4">
                  <c:v>314</c:v>
                </c:pt>
                <c:pt idx="5">
                  <c:v>#N/A</c:v>
                </c:pt>
                <c:pt idx="6">
                  <c:v>#N/A</c:v>
                </c:pt>
                <c:pt idx="7">
                  <c:v>364</c:v>
                </c:pt>
                <c:pt idx="8">
                  <c:v>#N/A</c:v>
                </c:pt>
                <c:pt idx="9">
                  <c:v>#N/A</c:v>
                </c:pt>
                <c:pt idx="10">
                  <c:v>315</c:v>
                </c:pt>
                <c:pt idx="11">
                  <c:v>#N/A</c:v>
                </c:pt>
                <c:pt idx="12">
                  <c:v>#N/A</c:v>
                </c:pt>
                <c:pt idx="13">
                  <c:v>343</c:v>
                </c:pt>
                <c:pt idx="14">
                  <c:v>#N/A</c:v>
                </c:pt>
              </c:numCache>
            </c:numRef>
          </c:val>
          <c:smooth val="0"/>
          <c:extLst>
            <c:ext xmlns:c16="http://schemas.microsoft.com/office/drawing/2014/chart" uri="{C3380CC4-5D6E-409C-BE32-E72D297353CC}">
              <c16:uniqueId val="{00000008-5C0E-4E65-B77D-B4989F0B2489}"/>
            </c:ext>
          </c:extLst>
        </c:ser>
        <c:dLbls>
          <c:showLegendKey val="0"/>
          <c:showVal val="0"/>
          <c:showCatName val="0"/>
          <c:showSerName val="0"/>
          <c:showPercent val="0"/>
          <c:showBubbleSize val="0"/>
        </c:dLbls>
        <c:marker val="1"/>
        <c:smooth val="0"/>
        <c:axId val="153843584"/>
        <c:axId val="153849856"/>
      </c:lineChart>
      <c:catAx>
        <c:axId val="153843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3849856"/>
        <c:crosses val="autoZero"/>
        <c:auto val="1"/>
        <c:lblAlgn val="ctr"/>
        <c:lblOffset val="100"/>
        <c:tickLblSkip val="1"/>
        <c:tickMarkSkip val="1"/>
        <c:noMultiLvlLbl val="0"/>
      </c:catAx>
      <c:valAx>
        <c:axId val="153849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843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4295</c:v>
                </c:pt>
                <c:pt idx="5">
                  <c:v>4192</c:v>
                </c:pt>
                <c:pt idx="8">
                  <c:v>4074</c:v>
                </c:pt>
                <c:pt idx="11">
                  <c:v>3926</c:v>
                </c:pt>
                <c:pt idx="14">
                  <c:v>3834</c:v>
                </c:pt>
              </c:numCache>
            </c:numRef>
          </c:val>
          <c:extLst>
            <c:ext xmlns:c16="http://schemas.microsoft.com/office/drawing/2014/chart" uri="{C3380CC4-5D6E-409C-BE32-E72D297353CC}">
              <c16:uniqueId val="{00000000-0787-423D-8F79-F7EB454AF4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138</c:v>
                </c:pt>
                <c:pt idx="5">
                  <c:v>167</c:v>
                </c:pt>
                <c:pt idx="8">
                  <c:v>185</c:v>
                </c:pt>
                <c:pt idx="11">
                  <c:v>181</c:v>
                </c:pt>
                <c:pt idx="14">
                  <c:v>213</c:v>
                </c:pt>
              </c:numCache>
            </c:numRef>
          </c:val>
          <c:extLst>
            <c:ext xmlns:c16="http://schemas.microsoft.com/office/drawing/2014/chart" uri="{C3380CC4-5D6E-409C-BE32-E72D297353CC}">
              <c16:uniqueId val="{00000001-0787-423D-8F79-F7EB454AF4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2611</c:v>
                </c:pt>
                <c:pt idx="5">
                  <c:v>2386</c:v>
                </c:pt>
                <c:pt idx="8">
                  <c:v>2613</c:v>
                </c:pt>
                <c:pt idx="11">
                  <c:v>2917</c:v>
                </c:pt>
                <c:pt idx="14">
                  <c:v>2827</c:v>
                </c:pt>
              </c:numCache>
            </c:numRef>
          </c:val>
          <c:extLst>
            <c:ext xmlns:c16="http://schemas.microsoft.com/office/drawing/2014/chart" uri="{C3380CC4-5D6E-409C-BE32-E72D297353CC}">
              <c16:uniqueId val="{00000002-0787-423D-8F79-F7EB454AF4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87-423D-8F79-F7EB454AF4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87-423D-8F79-F7EB454AF4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7</c:v>
                </c:pt>
                <c:pt idx="9">
                  <c:v>7</c:v>
                </c:pt>
                <c:pt idx="12">
                  <c:v>7</c:v>
                </c:pt>
              </c:numCache>
            </c:numRef>
          </c:val>
          <c:extLst>
            <c:ext xmlns:c16="http://schemas.microsoft.com/office/drawing/2014/chart" uri="{C3380CC4-5D6E-409C-BE32-E72D297353CC}">
              <c16:uniqueId val="{00000005-0787-423D-8F79-F7EB454AF4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1312</c:v>
                </c:pt>
                <c:pt idx="3">
                  <c:v>1235</c:v>
                </c:pt>
                <c:pt idx="6">
                  <c:v>1243</c:v>
                </c:pt>
                <c:pt idx="9">
                  <c:v>1227</c:v>
                </c:pt>
                <c:pt idx="12">
                  <c:v>1237</c:v>
                </c:pt>
              </c:numCache>
            </c:numRef>
          </c:val>
          <c:extLst>
            <c:ext xmlns:c16="http://schemas.microsoft.com/office/drawing/2014/chart" uri="{C3380CC4-5D6E-409C-BE32-E72D297353CC}">
              <c16:uniqueId val="{00000006-0787-423D-8F79-F7EB454AF4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940</c:v>
                </c:pt>
                <c:pt idx="3">
                  <c:v>852</c:v>
                </c:pt>
                <c:pt idx="6">
                  <c:v>712</c:v>
                </c:pt>
                <c:pt idx="9">
                  <c:v>594</c:v>
                </c:pt>
                <c:pt idx="12">
                  <c:v>443</c:v>
                </c:pt>
              </c:numCache>
            </c:numRef>
          </c:val>
          <c:extLst>
            <c:ext xmlns:c16="http://schemas.microsoft.com/office/drawing/2014/chart" uri="{C3380CC4-5D6E-409C-BE32-E72D297353CC}">
              <c16:uniqueId val="{00000007-0787-423D-8F79-F7EB454AF4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34</c:v>
                </c:pt>
                <c:pt idx="3">
                  <c:v>36</c:v>
                </c:pt>
                <c:pt idx="6">
                  <c:v>36</c:v>
                </c:pt>
                <c:pt idx="9">
                  <c:v>30</c:v>
                </c:pt>
                <c:pt idx="12">
                  <c:v>23</c:v>
                </c:pt>
              </c:numCache>
            </c:numRef>
          </c:val>
          <c:extLst>
            <c:ext xmlns:c16="http://schemas.microsoft.com/office/drawing/2014/chart" uri="{C3380CC4-5D6E-409C-BE32-E72D297353CC}">
              <c16:uniqueId val="{00000008-0787-423D-8F79-F7EB454AF4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85</c:v>
                </c:pt>
                <c:pt idx="3">
                  <c:v>46</c:v>
                </c:pt>
                <c:pt idx="6">
                  <c:v>8</c:v>
                </c:pt>
                <c:pt idx="9">
                  <c:v>5</c:v>
                </c:pt>
                <c:pt idx="12">
                  <c:v>2</c:v>
                </c:pt>
              </c:numCache>
            </c:numRef>
          </c:val>
          <c:extLst>
            <c:ext xmlns:c16="http://schemas.microsoft.com/office/drawing/2014/chart" uri="{C3380CC4-5D6E-409C-BE32-E72D297353CC}">
              <c16:uniqueId val="{00000009-0787-423D-8F79-F7EB454AF4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6321</c:v>
                </c:pt>
                <c:pt idx="3">
                  <c:v>6501</c:v>
                </c:pt>
                <c:pt idx="6">
                  <c:v>6397</c:v>
                </c:pt>
                <c:pt idx="9">
                  <c:v>6258</c:v>
                </c:pt>
                <c:pt idx="12">
                  <c:v>6120</c:v>
                </c:pt>
              </c:numCache>
            </c:numRef>
          </c:val>
          <c:extLst>
            <c:ext xmlns:c16="http://schemas.microsoft.com/office/drawing/2014/chart" uri="{C3380CC4-5D6E-409C-BE32-E72D297353CC}">
              <c16:uniqueId val="{0000000A-0787-423D-8F79-F7EB454AF410}"/>
            </c:ext>
          </c:extLst>
        </c:ser>
        <c:dLbls>
          <c:showLegendKey val="0"/>
          <c:showVal val="0"/>
          <c:showCatName val="0"/>
          <c:showSerName val="0"/>
          <c:showPercent val="0"/>
          <c:showBubbleSize val="0"/>
        </c:dLbls>
        <c:gapWidth val="100"/>
        <c:overlap val="100"/>
        <c:axId val="192605184"/>
        <c:axId val="192156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1648</c:v>
                </c:pt>
                <c:pt idx="2">
                  <c:v>#N/A</c:v>
                </c:pt>
                <c:pt idx="3">
                  <c:v>#N/A</c:v>
                </c:pt>
                <c:pt idx="4">
                  <c:v>1926</c:v>
                </c:pt>
                <c:pt idx="5">
                  <c:v>#N/A</c:v>
                </c:pt>
                <c:pt idx="6">
                  <c:v>#N/A</c:v>
                </c:pt>
                <c:pt idx="7">
                  <c:v>1530</c:v>
                </c:pt>
                <c:pt idx="8">
                  <c:v>#N/A</c:v>
                </c:pt>
                <c:pt idx="9">
                  <c:v>#N/A</c:v>
                </c:pt>
                <c:pt idx="10">
                  <c:v>1097</c:v>
                </c:pt>
                <c:pt idx="11">
                  <c:v>#N/A</c:v>
                </c:pt>
                <c:pt idx="12">
                  <c:v>#N/A</c:v>
                </c:pt>
                <c:pt idx="13">
                  <c:v>957</c:v>
                </c:pt>
                <c:pt idx="14">
                  <c:v>#N/A</c:v>
                </c:pt>
              </c:numCache>
            </c:numRef>
          </c:val>
          <c:smooth val="0"/>
          <c:extLst>
            <c:ext xmlns:c16="http://schemas.microsoft.com/office/drawing/2014/chart" uri="{C3380CC4-5D6E-409C-BE32-E72D297353CC}">
              <c16:uniqueId val="{0000000B-0787-423D-8F79-F7EB454AF410}"/>
            </c:ext>
          </c:extLst>
        </c:ser>
        <c:dLbls>
          <c:showLegendKey val="0"/>
          <c:showVal val="0"/>
          <c:showCatName val="0"/>
          <c:showSerName val="0"/>
          <c:showPercent val="0"/>
          <c:showBubbleSize val="0"/>
        </c:dLbls>
        <c:marker val="1"/>
        <c:smooth val="0"/>
        <c:axId val="192605184"/>
        <c:axId val="192156416"/>
      </c:lineChart>
      <c:catAx>
        <c:axId val="192605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2156416"/>
        <c:crosses val="autoZero"/>
        <c:auto val="1"/>
        <c:lblAlgn val="ctr"/>
        <c:lblOffset val="100"/>
        <c:tickLblSkip val="1"/>
        <c:tickMarkSkip val="1"/>
        <c:noMultiLvlLbl val="0"/>
      </c:catAx>
      <c:valAx>
        <c:axId val="192156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605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1007</c:v>
                </c:pt>
                <c:pt idx="1">
                  <c:v>1007</c:v>
                </c:pt>
                <c:pt idx="2">
                  <c:v>920</c:v>
                </c:pt>
              </c:numCache>
            </c:numRef>
          </c:val>
          <c:extLst>
            <c:ext xmlns:c16="http://schemas.microsoft.com/office/drawing/2014/chart" uri="{C3380CC4-5D6E-409C-BE32-E72D297353CC}">
              <c16:uniqueId val="{00000000-DEB1-41AF-99F1-5FF8AD1975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77</c:v>
                </c:pt>
                <c:pt idx="1">
                  <c:v>77</c:v>
                </c:pt>
                <c:pt idx="2">
                  <c:v>77</c:v>
                </c:pt>
              </c:numCache>
            </c:numRef>
          </c:val>
          <c:extLst>
            <c:ext xmlns:c16="http://schemas.microsoft.com/office/drawing/2014/chart" uri="{C3380CC4-5D6E-409C-BE32-E72D297353CC}">
              <c16:uniqueId val="{00000001-DEB1-41AF-99F1-5FF8AD1975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1200</c:v>
                </c:pt>
                <c:pt idx="1">
                  <c:v>1434</c:v>
                </c:pt>
                <c:pt idx="2">
                  <c:v>1398</c:v>
                </c:pt>
              </c:numCache>
            </c:numRef>
          </c:val>
          <c:extLst>
            <c:ext xmlns:c16="http://schemas.microsoft.com/office/drawing/2014/chart" uri="{C3380CC4-5D6E-409C-BE32-E72D297353CC}">
              <c16:uniqueId val="{00000002-DEB1-41AF-99F1-5FF8AD19756C}"/>
            </c:ext>
          </c:extLst>
        </c:ser>
        <c:dLbls>
          <c:showLegendKey val="0"/>
          <c:showVal val="0"/>
          <c:showCatName val="0"/>
          <c:showSerName val="0"/>
          <c:showPercent val="0"/>
          <c:showBubbleSize val="0"/>
        </c:dLbls>
        <c:gapWidth val="120"/>
        <c:overlap val="100"/>
        <c:axId val="192466944"/>
        <c:axId val="192468480"/>
      </c:barChart>
      <c:catAx>
        <c:axId val="192466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2468480"/>
        <c:crosses val="autoZero"/>
        <c:auto val="1"/>
        <c:lblAlgn val="ctr"/>
        <c:lblOffset val="100"/>
        <c:tickLblSkip val="1"/>
        <c:tickMarkSkip val="1"/>
        <c:noMultiLvlLbl val="0"/>
      </c:catAx>
      <c:valAx>
        <c:axId val="192468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2466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実質公債費比率の分子の数値が昨年より上昇しているのは元利償還金と組合の負担金の増加によるものである。元利償還金は平成</a:t>
          </a:r>
          <a:r>
            <a:rPr kumimoji="1" lang="en-US" altLang="ja-JP" sz="1100">
              <a:latin typeface="ＭＳ ゴシック" pitchFamily="49" charset="-128"/>
              <a:ea typeface="ＭＳ ゴシック" pitchFamily="49" charset="-128"/>
            </a:rPr>
            <a:t>11</a:t>
          </a:r>
          <a:r>
            <a:rPr kumimoji="1" lang="ja-JP" altLang="en-US" sz="1100">
              <a:latin typeface="ＭＳ ゴシック" pitchFamily="49" charset="-128"/>
              <a:ea typeface="ＭＳ ゴシック" pitchFamily="49" charset="-128"/>
            </a:rPr>
            <a:t>年度に借入をした一般単独事業債の借換を、平成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に償還予定だった償還金まで含めて行ったことで今年度に影響して増加したことが要因に挙げられる。今後も大型事業を実施予定であるが起債借入額に注意し、実質公債費比率の分子が増えすぎないよう努め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実質公債費比率については、分母となる普通交付税等にも大きく影響されることから推移に注視する。</a:t>
          </a:r>
          <a:endParaRPr kumimoji="1" lang="en-US" altLang="ja-JP" sz="1100">
            <a:latin typeface="ＭＳ ゴシック" pitchFamily="49" charset="-128"/>
            <a:ea typeface="ＭＳ ゴシック" pitchFamily="49" charset="-128"/>
          </a:endParaRP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年度は充当可能財源が台風</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号による災害復旧費の財源として多額の基金取崩しを行ったため減少しているが、地方債の新規発行を抑制してきたことに伴う将来負担額の減少額が大きかったため将来負担比率の分子は減少となっている。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ここ数年実施してきた地方債発行の抑制等により将来負担比率の分子は減少傾向である。今後は大型事業の実施予定があるため地方債の残高に注視し、充当可能基金の増加などに取組み将来の負担軽減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宮崎県新富町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その他特定目的基金のふるさと納税寄付金を原資とした「がんばる新富町応援基金」は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百万円積み立てた一方、財政調整基金は台風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百万円取り崩したこと、地域福祉基金他で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次年度以降も普通建設事業の増加が予定されており、その際に多額の基金繰入が見込まれるため、基金残高の減少を最小限に抑えていくこととしている。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・がんばる新富町応援基金：誇りと自信を持ち元気が出る人・ものづくり事業、安全・安心して生活できる地域づくり事業、夢と希望が膨らむ豊かな暮らしづくり事業等で寄付者が選択した事業。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・すこやか安心基金：乳幼児、児童生徒及び高校生等の医療費及び新富町多子世帯保育料等の助成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・小中学校教育情報化整備基金：小中学校教育の情報化の環境整備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・地域福祉基金：社会福祉法人等が実施する高齢者保健福祉事業等の支援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・有線ラジオ放送施設整備基金：有線ラジオ放送の運営経費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一般財源の基金については財政調整基金を主に積み立てたため減額となった。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がんばる新富町応援基金：基金積立金の財源である「ふるさと納税」が今年度に大幅な増となった事から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百万円の積み立てを行った事により差引増となった。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町道維持管理基金：防衛省の調整交付金により、町道の維持管理業務に要する経費に充てるため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百万円を積立し、当該基金を新たに造成した。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る新富町応援基金は、ふるさと納税制度が広く認知されてきているため今後も積立額は増加する見込みであるが、防衛省補助金を財源とした基金以外の基金については、社会保障費等の増により基金残高が減少していくことが予想されるため財政調整基金を主にその他も積み戻し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台風２４号の災害対策により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大規模自然災害などが生じた際の財源として、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億円は維持する方針であるが、地方交付税の減や社会保障経費の増等による財源不足にて繰入を余儀なくされており注視する必要がある。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近年では、繰入を行っていないため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百万円の残高で推移しているため、大幅な増減は生じていない。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経済状況の急激な変動が生じない限り、現在の残高を維持する事としている。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17,487
17,390
61.53
12,375,546
11,918,641
313,105
3,962,590
6,119,523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昨年より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税収</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は減少しているが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財政力指数は改善している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町内に中心となる産業がないことや、人口減少等により、財政基盤が弱く、類似団体平均を大きく下回っている。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今後は歳入の確保がより困難になってくるため、歳出の徹底的な見直しにより、財政の健全化を図る。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140305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297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140305</xdr:rowOff>
    </xdr:from>
    <xdr:to>
      <xdr:col>19</xdr:col>
      <xdr:colOff>133350</xdr:colOff>
      <xdr:row>42</xdr:row>
      <xdr:rowOff>163285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3412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3641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89505</xdr:rowOff>
    </xdr:from>
    <xdr:to>
      <xdr:col>19</xdr:col>
      <xdr:colOff>184150</xdr:colOff>
      <xdr:row>43</xdr:row>
      <xdr:rowOff>19655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4432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及び公債費の増加、地方税及び地方交付税が大幅に減少したため昨年より悪化しており、類似団体平均を上回っている。補助費については一部事務組合の負担金が増加したためであり、優先度の低い事務事業について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9639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6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59146</xdr:rowOff>
    </xdr:from>
    <xdr:to>
      <xdr:col>15</xdr:col>
      <xdr:colOff>82550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6049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59146</xdr:rowOff>
    </xdr:from>
    <xdr:to>
      <xdr:col>11</xdr:col>
      <xdr:colOff>31750</xdr:colOff>
      <xdr:row>63</xdr:row>
      <xdr:rowOff>72934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6049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100512</xdr:rowOff>
    </xdr:from>
    <xdr:to>
      <xdr:col>11</xdr:col>
      <xdr:colOff>82550</xdr:colOff>
      <xdr:row>63</xdr:row>
      <xdr:rowOff>30662</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40839</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160218</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8346</xdr:rowOff>
    </xdr:from>
    <xdr:to>
      <xdr:col>11</xdr:col>
      <xdr:colOff>82550</xdr:colOff>
      <xdr:row>63</xdr:row>
      <xdr:rowOff>109946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94723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89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22134</xdr:rowOff>
    </xdr:from>
    <xdr:to>
      <xdr:col>7</xdr:col>
      <xdr:colOff>31750</xdr:colOff>
      <xdr:row>63</xdr:row>
      <xdr:rowOff>123734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133911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59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職員の平均年齢が上昇したこと及び再任用職員</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名雇用したことにより職員人件費の増加、農地利用最適化推進委員の本格始動により委員報酬が増加したことが要因となり人件費総額が増加となった。　物件費については公衆無線</a:t>
          </a:r>
          <a:r>
            <a:rPr kumimoji="1" lang="en-US" altLang="ja-JP" sz="1100">
              <a:latin typeface="ＭＳ Ｐゴシック" panose="020B0600070205080204" pitchFamily="50" charset="-128"/>
              <a:ea typeface="ＭＳ Ｐゴシック" panose="020B0600070205080204" pitchFamily="50" charset="-128"/>
            </a:rPr>
            <a:t>LAN</a:t>
          </a:r>
          <a:r>
            <a:rPr kumimoji="1" lang="ja-JP" altLang="en-US" sz="1100">
              <a:latin typeface="ＭＳ Ｐゴシック" panose="020B0600070205080204" pitchFamily="50" charset="-128"/>
              <a:ea typeface="ＭＳ Ｐゴシック" panose="020B0600070205080204" pitchFamily="50" charset="-128"/>
            </a:rPr>
            <a:t>保守委託費等により増加となった。</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類似団体平均より下回っているが今後、さらに業務効率化及び経費節減による取り組みを継続し、持続可能な財政運営に努めていく。</a:t>
          </a: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67425</xdr:rowOff>
    </xdr:from>
    <xdr:to>
      <xdr:col>23</xdr:col>
      <xdr:colOff>133350</xdr:colOff>
      <xdr:row>81</xdr:row>
      <xdr:rowOff>78330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54875"/>
          <a:ext cx="838200" cy="1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74137</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61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67425</xdr:rowOff>
    </xdr:from>
    <xdr:to>
      <xdr:col>19</xdr:col>
      <xdr:colOff>133350</xdr:colOff>
      <xdr:row>81</xdr:row>
      <xdr:rowOff>68721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54875"/>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159301</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4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68721</xdr:rowOff>
    </xdr:from>
    <xdr:to>
      <xdr:col>15</xdr:col>
      <xdr:colOff>82550</xdr:colOff>
      <xdr:row>81</xdr:row>
      <xdr:rowOff>71205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3956171"/>
          <a:ext cx="8890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159617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4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71205</xdr:rowOff>
    </xdr:from>
    <xdr:to>
      <xdr:col>11</xdr:col>
      <xdr:colOff>31750</xdr:colOff>
      <xdr:row>81</xdr:row>
      <xdr:rowOff>73479</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958655"/>
          <a:ext cx="8890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64436</xdr:rowOff>
    </xdr:from>
    <xdr:to>
      <xdr:col>11</xdr:col>
      <xdr:colOff>82550</xdr:colOff>
      <xdr:row>81</xdr:row>
      <xdr:rowOff>166036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5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150813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03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144511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03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27530</xdr:rowOff>
    </xdr:from>
    <xdr:to>
      <xdr:col>23</xdr:col>
      <xdr:colOff>184150</xdr:colOff>
      <xdr:row>81</xdr:row>
      <xdr:rowOff>129130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1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120257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16625</xdr:rowOff>
    </xdr:from>
    <xdr:to>
      <xdr:col>19</xdr:col>
      <xdr:colOff>184150</xdr:colOff>
      <xdr:row>81</xdr:row>
      <xdr:rowOff>118225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128402</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7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17921</xdr:rowOff>
    </xdr:from>
    <xdr:to>
      <xdr:col>15</xdr:col>
      <xdr:colOff>133350</xdr:colOff>
      <xdr:row>81</xdr:row>
      <xdr:rowOff>119521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129698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74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20405</xdr:rowOff>
    </xdr:from>
    <xdr:to>
      <xdr:col>11</xdr:col>
      <xdr:colOff>82550</xdr:colOff>
      <xdr:row>81</xdr:row>
      <xdr:rowOff>122005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0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132182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7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22679</xdr:rowOff>
    </xdr:from>
    <xdr:to>
      <xdr:col>7</xdr:col>
      <xdr:colOff>31750</xdr:colOff>
      <xdr:row>81</xdr:row>
      <xdr:rowOff>124279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1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134456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7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給与水準については類似団体平均と同水準となっている。今後も他地方公共団体との給与水準の均衡に考慮しつつ、住民の理解と支持が得られる給与制度と勤務条件の確立を目指し、各種手当等の点検を行うなどの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13123</xdr:rowOff>
    </xdr:from>
    <xdr:to>
      <xdr:col>81</xdr:col>
      <xdr:colOff>44450</xdr:colOff>
      <xdr:row>86</xdr:row>
      <xdr:rowOff>69427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5782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69427</xdr:rowOff>
    </xdr:from>
    <xdr:to>
      <xdr:col>77</xdr:col>
      <xdr:colOff>44450</xdr:colOff>
      <xdr:row>86</xdr:row>
      <xdr:rowOff>77470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1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77470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6586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13123</xdr:rowOff>
    </xdr:from>
    <xdr:to>
      <xdr:col>68</xdr:col>
      <xdr:colOff>152400</xdr:colOff>
      <xdr:row>86</xdr:row>
      <xdr:rowOff>21166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5782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133773</xdr:rowOff>
    </xdr:from>
    <xdr:to>
      <xdr:col>68</xdr:col>
      <xdr:colOff>203200</xdr:colOff>
      <xdr:row>86</xdr:row>
      <xdr:rowOff>63923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74100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133773</xdr:rowOff>
    </xdr:from>
    <xdr:to>
      <xdr:col>81</xdr:col>
      <xdr:colOff>95250</xdr:colOff>
      <xdr:row>86</xdr:row>
      <xdr:rowOff>63923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150300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18627</xdr:rowOff>
    </xdr:from>
    <xdr:to>
      <xdr:col>77</xdr:col>
      <xdr:colOff>95250</xdr:colOff>
      <xdr:row>86</xdr:row>
      <xdr:rowOff>120227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105004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4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48700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昨年と比較してもほぼ同等の数値となっており、類似団体平均を大きく下回っている。　今後も職員１人１人のスキルアップや事務事業の見直し・効率化は図ることで適正な定員管理に努める。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5624</xdr:rowOff>
    </xdr:from>
    <xdr:to>
      <xdr:col>81</xdr:col>
      <xdr:colOff>44450</xdr:colOff>
      <xdr:row>61</xdr:row>
      <xdr:rowOff>10220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64074"/>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110749</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69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154094</xdr:rowOff>
    </xdr:from>
    <xdr:to>
      <xdr:col>77</xdr:col>
      <xdr:colOff>44450</xdr:colOff>
      <xdr:row>61</xdr:row>
      <xdr:rowOff>5624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4109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146050</xdr:rowOff>
    </xdr:from>
    <xdr:to>
      <xdr:col>72</xdr:col>
      <xdr:colOff>203200</xdr:colOff>
      <xdr:row>60</xdr:row>
      <xdr:rowOff>154094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330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36363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142603</xdr:rowOff>
    </xdr:from>
    <xdr:to>
      <xdr:col>68</xdr:col>
      <xdr:colOff>152400</xdr:colOff>
      <xdr:row>60</xdr:row>
      <xdr:rowOff>146050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2960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105349</xdr:rowOff>
    </xdr:from>
    <xdr:to>
      <xdr:col>68</xdr:col>
      <xdr:colOff>203200</xdr:colOff>
      <xdr:row>62</xdr:row>
      <xdr:rowOff>35499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20276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130870</xdr:rowOff>
    </xdr:from>
    <xdr:to>
      <xdr:col>81</xdr:col>
      <xdr:colOff>95250</xdr:colOff>
      <xdr:row>61</xdr:row>
      <xdr:rowOff>61020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147397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126274</xdr:rowOff>
    </xdr:from>
    <xdr:to>
      <xdr:col>77</xdr:col>
      <xdr:colOff>95250</xdr:colOff>
      <xdr:row>61</xdr:row>
      <xdr:rowOff>56424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66601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82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103294</xdr:rowOff>
    </xdr:from>
    <xdr:to>
      <xdr:col>73</xdr:col>
      <xdr:colOff>44450</xdr:colOff>
      <xdr:row>61</xdr:row>
      <xdr:rowOff>33444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95250</xdr:rowOff>
    </xdr:from>
    <xdr:to>
      <xdr:col>68</xdr:col>
      <xdr:colOff>203200</xdr:colOff>
      <xdr:row>61</xdr:row>
      <xdr:rowOff>25400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91803</xdr:rowOff>
    </xdr:from>
    <xdr:to>
      <xdr:col>64</xdr:col>
      <xdr:colOff>152400</xdr:colOff>
      <xdr:row>61</xdr:row>
      <xdr:rowOff>21953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32130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年度に借入をした一般単独事業債の借換を、平成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年度に償還予定だった償還金まで含めて行ったことで今年度に影響して増加したこと及び、地方税・地方交付税が大幅に減少したことにより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ポイント悪化し、類似団体平均を上回っている。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今後も地方税・地方交付税は減少傾向であることが見込まれるため、緊急度・住民ニーズを的確に把握した事業の選択により、起債に大きく頼ることのない財政運営に努める。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153416</xdr:rowOff>
    </xdr:from>
    <xdr:to>
      <xdr:col>81</xdr:col>
      <xdr:colOff>44450</xdr:colOff>
      <xdr:row>41</xdr:row>
      <xdr:rowOff>167894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8286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153416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5391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95504</xdr:rowOff>
    </xdr:from>
    <xdr:to>
      <xdr:col>72</xdr:col>
      <xdr:colOff>203200</xdr:colOff>
      <xdr:row>41</xdr:row>
      <xdr:rowOff>124460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2495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170959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105156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2495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117094</xdr:rowOff>
    </xdr:from>
    <xdr:to>
      <xdr:col>81</xdr:col>
      <xdr:colOff>95250</xdr:colOff>
      <xdr:row>42</xdr:row>
      <xdr:rowOff>47244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89171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1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102616</xdr:rowOff>
    </xdr:from>
    <xdr:to>
      <xdr:col>77</xdr:col>
      <xdr:colOff>95250</xdr:colOff>
      <xdr:row>42</xdr:row>
      <xdr:rowOff>32766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17543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44704</xdr:rowOff>
    </xdr:from>
    <xdr:to>
      <xdr:col>68</xdr:col>
      <xdr:colOff>203200</xdr:colOff>
      <xdr:row>41</xdr:row>
      <xdr:rowOff>146304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54356</xdr:rowOff>
    </xdr:from>
    <xdr:to>
      <xdr:col>64</xdr:col>
      <xdr:colOff>152400</xdr:colOff>
      <xdr:row>41</xdr:row>
      <xdr:rowOff>155956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166133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前年度と比較し</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ポイント減（好転）し、</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年続けての改善となった。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主な要因として、地方債残高の減少及びふるさと納税増収により充当可能基金が増加したためである。</a:t>
          </a:r>
        </a:p>
        <a:p>
          <a:r>
            <a:rPr kumimoji="1" lang="ja-JP" altLang="en-US" sz="1100">
              <a:latin typeface="ＭＳ Ｐゴシック" panose="020B0600070205080204" pitchFamily="50" charset="-128"/>
              <a:ea typeface="ＭＳ Ｐゴシック" panose="020B0600070205080204" pitchFamily="50" charset="-128"/>
            </a:rPr>
            <a:t>　近年では類似団体平均程度になるほど改善しているが大型建設事業の予定があるため将来負担比率悪化の不安要素となっている。今後も後世への負担を少しでも軽減するよう、新規事業の実施等について総点検を図り、財政の健全化を図る。 </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8687</xdr:rowOff>
    </xdr:from>
    <xdr:to>
      <xdr:col>81</xdr:col>
      <xdr:colOff>44450</xdr:colOff>
      <xdr:row>15</xdr:row>
      <xdr:rowOff>26543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80437"/>
          <a:ext cx="8382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115460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26543</xdr:rowOff>
    </xdr:from>
    <xdr:to>
      <xdr:col>77</xdr:col>
      <xdr:colOff>44450</xdr:colOff>
      <xdr:row>15</xdr:row>
      <xdr:rowOff>83972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98293"/>
          <a:ext cx="889000" cy="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83972</xdr:rowOff>
    </xdr:from>
    <xdr:to>
      <xdr:col>72</xdr:col>
      <xdr:colOff>203200</xdr:colOff>
      <xdr:row>15</xdr:row>
      <xdr:rowOff>134645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5572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158775</xdr:rowOff>
    </xdr:from>
    <xdr:to>
      <xdr:col>73</xdr:col>
      <xdr:colOff>44450</xdr:colOff>
      <xdr:row>15</xdr:row>
      <xdr:rowOff>88925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101346</xdr:rowOff>
    </xdr:from>
    <xdr:to>
      <xdr:col>68</xdr:col>
      <xdr:colOff>152400</xdr:colOff>
      <xdr:row>15</xdr:row>
      <xdr:rowOff>134645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673096"/>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45237</xdr:rowOff>
    </xdr:from>
    <xdr:to>
      <xdr:col>68</xdr:col>
      <xdr:colOff>203200</xdr:colOff>
      <xdr:row>15</xdr:row>
      <xdr:rowOff>146837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157014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8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149953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72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129337</xdr:rowOff>
    </xdr:from>
    <xdr:to>
      <xdr:col>81</xdr:col>
      <xdr:colOff>95250</xdr:colOff>
      <xdr:row>15</xdr:row>
      <xdr:rowOff>59487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101414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0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147193</xdr:rowOff>
    </xdr:from>
    <xdr:to>
      <xdr:col>77</xdr:col>
      <xdr:colOff>95250</xdr:colOff>
      <xdr:row>15</xdr:row>
      <xdr:rowOff>77343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62120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33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33172</xdr:rowOff>
    </xdr:from>
    <xdr:to>
      <xdr:col>73</xdr:col>
      <xdr:colOff>44450</xdr:colOff>
      <xdr:row>15</xdr:row>
      <xdr:rowOff>134772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0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119549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83845</xdr:rowOff>
    </xdr:from>
    <xdr:to>
      <xdr:col>68</xdr:col>
      <xdr:colOff>203200</xdr:colOff>
      <xdr:row>16</xdr:row>
      <xdr:rowOff>13995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5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170222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4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17,487
17,390
61.53
12,375,546
11,918,641
313,105
3,962,590
6,119,523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職員の平均年齢が上昇したこと及び再任用職員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名雇用したことにより職員人件費の増加、農地利用最適化推進委員の本格始動により委員報酬が増加したことが要因となり人件費総額が増加となった。類似団体と同程度ではあるが、民間でも実施可能な部分については業務の民間委託化を推進し、人件費の削減に努める。</a:t>
          </a:r>
          <a:r>
            <a:rPr kumimoji="1" lang="ja-JP" altLang="en-US"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72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物件費については公衆無線</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LAN</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保守委託費等や経常的委託業務のコストが増加となったことにより経常収支比率は悪化している。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類似団体と同水準ではあるが、今後は消費税増税等の影響により物件費の増加が見込まれるため経費の削減に努め、財政を圧迫する上昇傾向に歯止めをかけるよう努める。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69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69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77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17</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77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扶助費に係る経常収支比率が微減しているのは保育園等への入所数減により保育園や認定こども園への施設型給付費が減少したことが主な要因である。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しかし、類似団体平均を大きく上回っているので事業の縮小、取捨選択をすることで財政を圧迫する上昇傾向に歯止めをかけるよう努める。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152400</xdr:rowOff>
    </xdr:from>
    <xdr:to>
      <xdr:col>24</xdr:col>
      <xdr:colOff>25400</xdr:colOff>
      <xdr:row>58</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096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44450</xdr:rowOff>
    </xdr:from>
    <xdr:to>
      <xdr:col>11</xdr:col>
      <xdr:colOff>9525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817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88900</xdr:rowOff>
    </xdr:from>
    <xdr:to>
      <xdr:col>11</xdr:col>
      <xdr:colOff>60325</xdr:colOff>
      <xdr:row>55</xdr:row>
      <xdr:rowOff>19050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101600</xdr:rowOff>
    </xdr:from>
    <xdr:to>
      <xdr:col>24</xdr:col>
      <xdr:colOff>76200</xdr:colOff>
      <xdr:row>59</xdr:row>
      <xdr:rowOff>31750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73677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の経常収支比率が悪化傾向にあるのは町内施設の維持補修費が増加していることが大きな要因となっている。施設の老朽化により今後も維持補修費は増加する見込みのため、施設の除却や集約化・複合化を検討し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また、国民健康保険、介護保険、後期高齢者医療保険などの特別会計への繰出金は今後も財政に与える影響が懸念される。保険料の適正化を図るなど普通会計の負担額を減らしていくように努める。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149860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728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113284</xdr:rowOff>
    </xdr:from>
    <xdr:to>
      <xdr:col>78</xdr:col>
      <xdr:colOff>69850</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14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113284</xdr:rowOff>
    </xdr:from>
    <xdr:to>
      <xdr:col>73</xdr:col>
      <xdr:colOff>180975</xdr:colOff>
      <xdr:row>56</xdr:row>
      <xdr:rowOff>113284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14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113284</xdr:rowOff>
    </xdr:from>
    <xdr:to>
      <xdr:col>69</xdr:col>
      <xdr:colOff>92075</xdr:colOff>
      <xdr:row>56</xdr:row>
      <xdr:rowOff>117856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14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163068</xdr:rowOff>
    </xdr:from>
    <xdr:to>
      <xdr:col>69</xdr:col>
      <xdr:colOff>142875</xdr:colOff>
      <xdr:row>57</xdr:row>
      <xdr:rowOff>93218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77995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2811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62484</xdr:rowOff>
    </xdr:from>
    <xdr:to>
      <xdr:col>69</xdr:col>
      <xdr:colOff>142875</xdr:colOff>
      <xdr:row>56</xdr:row>
      <xdr:rowOff>164084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一部事務組合の東児湯消防組合負担金及び西都児湯環境整備事務組合負担金の増加、子育て支援事業が増加したことに伴い、経常収支比率は悪化している。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他にも各種団体への補助金が多額になっているため、補助金を交付するのが適当な事業か精査し、必要性の低い補助金は見直しや廃止を行う方針である。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14986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357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19558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267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年度に借入をした一般単独事業債の借換を平成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年度に償還予定だった償還金まで含めて行ったことでその分を含めて支払った今年度に影響して増加したため経常収支比率は悪化している。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今後も大型事業に伴う地方債の借入を予定しており、公債費の負担は非常に大きくなっていくと予想されるので財政の健全化に努める。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42418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2212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28702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21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77</xdr:row>
      <xdr:rowOff>28702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754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76</xdr:row>
      <xdr:rowOff>168148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7548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8145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149352</xdr:rowOff>
    </xdr:from>
    <xdr:to>
      <xdr:col>15</xdr:col>
      <xdr:colOff>149225</xdr:colOff>
      <xdr:row>77</xdr:row>
      <xdr:rowOff>79502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89679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扶助費については類似団体平均を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ほとんどの項目で数値が悪化しており、今後の財政状況も厳しくなることが見込まれるため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、事業の見直しを図り、経常経費の削減に努める。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76</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191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88900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11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42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8889</xdr:rowOff>
    </xdr:from>
    <xdr:to>
      <xdr:col>69</xdr:col>
      <xdr:colOff>92075</xdr:colOff>
      <xdr:row>76</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039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125730</xdr:rowOff>
    </xdr:from>
    <xdr:to>
      <xdr:col>69</xdr:col>
      <xdr:colOff>142875</xdr:colOff>
      <xdr:row>75</xdr:row>
      <xdr:rowOff>55880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66057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124477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129540</xdr:rowOff>
    </xdr:from>
    <xdr:to>
      <xdr:col>65</xdr:col>
      <xdr:colOff>53975</xdr:colOff>
      <xdr:row>76</xdr:row>
      <xdr:rowOff>59689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44466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147813</xdr:rowOff>
    </xdr:from>
    <xdr:to>
      <xdr:col>29</xdr:col>
      <xdr:colOff>127000</xdr:colOff>
      <xdr:row>19</xdr:row>
      <xdr:rowOff>10784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81538"/>
          <a:ext cx="647700" cy="3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125901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45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10784</xdr:rowOff>
    </xdr:from>
    <xdr:to>
      <xdr:col>26</xdr:col>
      <xdr:colOff>50800</xdr:colOff>
      <xdr:row>19</xdr:row>
      <xdr:rowOff>16173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15959"/>
          <a:ext cx="698500" cy="5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78048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9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15585</xdr:rowOff>
    </xdr:from>
    <xdr:to>
      <xdr:col>22</xdr:col>
      <xdr:colOff>114300</xdr:colOff>
      <xdr:row>19</xdr:row>
      <xdr:rowOff>16173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20760"/>
          <a:ext cx="698500" cy="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101120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15585</xdr:rowOff>
    </xdr:from>
    <xdr:to>
      <xdr:col>18</xdr:col>
      <xdr:colOff>177800</xdr:colOff>
      <xdr:row>19</xdr:row>
      <xdr:rowOff>62872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20760"/>
          <a:ext cx="698500" cy="47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132405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140880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97013</xdr:rowOff>
    </xdr:from>
    <xdr:to>
      <xdr:col>29</xdr:col>
      <xdr:colOff>177800</xdr:colOff>
      <xdr:row>19</xdr:row>
      <xdr:rowOff>27163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30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69090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0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131434</xdr:rowOff>
    </xdr:from>
    <xdr:to>
      <xdr:col>26</xdr:col>
      <xdr:colOff>101600</xdr:colOff>
      <xdr:row>19</xdr:row>
      <xdr:rowOff>61584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5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46361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51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136823</xdr:rowOff>
    </xdr:from>
    <xdr:to>
      <xdr:col>22</xdr:col>
      <xdr:colOff>165100</xdr:colOff>
      <xdr:row>19</xdr:row>
      <xdr:rowOff>66973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70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51750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5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136235</xdr:rowOff>
    </xdr:from>
    <xdr:to>
      <xdr:col>19</xdr:col>
      <xdr:colOff>38100</xdr:colOff>
      <xdr:row>19</xdr:row>
      <xdr:rowOff>66385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69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51162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5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12072</xdr:rowOff>
    </xdr:from>
    <xdr:to>
      <xdr:col>15</xdr:col>
      <xdr:colOff>101600</xdr:colOff>
      <xdr:row>19</xdr:row>
      <xdr:rowOff>113672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17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98449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0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192151</xdr:rowOff>
    </xdr:from>
    <xdr:to>
      <xdr:col>29</xdr:col>
      <xdr:colOff>127000</xdr:colOff>
      <xdr:row>35</xdr:row>
      <xdr:rowOff>224269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02501"/>
          <a:ext cx="647700" cy="3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175844</xdr:rowOff>
    </xdr:from>
    <xdr:to>
      <xdr:col>26</xdr:col>
      <xdr:colOff>50800</xdr:colOff>
      <xdr:row>35</xdr:row>
      <xdr:rowOff>224269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86194"/>
          <a:ext cx="698500" cy="48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175844</xdr:rowOff>
    </xdr:from>
    <xdr:to>
      <xdr:col>22</xdr:col>
      <xdr:colOff>114300</xdr:colOff>
      <xdr:row>35</xdr:row>
      <xdr:rowOff>234194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86194"/>
          <a:ext cx="698500" cy="58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220051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234194</xdr:rowOff>
    </xdr:from>
    <xdr:to>
      <xdr:col>18</xdr:col>
      <xdr:colOff>177800</xdr:colOff>
      <xdr:row>35</xdr:row>
      <xdr:rowOff>306165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44544"/>
          <a:ext cx="698500" cy="7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126187</xdr:rowOff>
    </xdr:from>
    <xdr:to>
      <xdr:col>19</xdr:col>
      <xdr:colOff>38100</xdr:colOff>
      <xdr:row>35</xdr:row>
      <xdr:rowOff>227787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237964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141351</xdr:rowOff>
    </xdr:from>
    <xdr:to>
      <xdr:col>29</xdr:col>
      <xdr:colOff>177800</xdr:colOff>
      <xdr:row>35</xdr:row>
      <xdr:rowOff>242951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51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113428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2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173469</xdr:rowOff>
    </xdr:from>
    <xdr:to>
      <xdr:col>26</xdr:col>
      <xdr:colOff>101600</xdr:colOff>
      <xdr:row>35</xdr:row>
      <xdr:rowOff>275069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83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259846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7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125044</xdr:rowOff>
    </xdr:from>
    <xdr:to>
      <xdr:col>22</xdr:col>
      <xdr:colOff>165100</xdr:colOff>
      <xdr:row>35</xdr:row>
      <xdr:rowOff>226644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3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236821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04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183394</xdr:rowOff>
    </xdr:from>
    <xdr:to>
      <xdr:col>19</xdr:col>
      <xdr:colOff>38100</xdr:colOff>
      <xdr:row>35</xdr:row>
      <xdr:rowOff>284994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93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269771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8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255365</xdr:rowOff>
    </xdr:from>
    <xdr:to>
      <xdr:col>15</xdr:col>
      <xdr:colOff>101600</xdr:colOff>
      <xdr:row>36</xdr:row>
      <xdr:rowOff>14065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65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341742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17,487
17,390
61.53
12,375,546
11,918,641
313,105
3,962,590
6,119,523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114198</xdr:rowOff>
    </xdr:from>
    <xdr:to>
      <xdr:col>24</xdr:col>
      <xdr:colOff>63500</xdr:colOff>
      <xdr:row>36</xdr:row>
      <xdr:rowOff>134785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6398"/>
          <a:ext cx="838200" cy="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127356</xdr:rowOff>
    </xdr:from>
    <xdr:to>
      <xdr:col>19</xdr:col>
      <xdr:colOff>177800</xdr:colOff>
      <xdr:row>36</xdr:row>
      <xdr:rowOff>134785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99556"/>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163987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95047</xdr:rowOff>
    </xdr:from>
    <xdr:to>
      <xdr:col>15</xdr:col>
      <xdr:colOff>50800</xdr:colOff>
      <xdr:row>36</xdr:row>
      <xdr:rowOff>127356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67247"/>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168152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95047</xdr:rowOff>
    </xdr:from>
    <xdr:to>
      <xdr:col>10</xdr:col>
      <xdr:colOff>114300</xdr:colOff>
      <xdr:row>36</xdr:row>
      <xdr:rowOff>97447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7247"/>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79286</xdr:rowOff>
    </xdr:from>
    <xdr:to>
      <xdr:col>10</xdr:col>
      <xdr:colOff>165100</xdr:colOff>
      <xdr:row>36</xdr:row>
      <xdr:rowOff>9436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8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25963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5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19080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63398</xdr:rowOff>
    </xdr:from>
    <xdr:to>
      <xdr:col>24</xdr:col>
      <xdr:colOff>114300</xdr:colOff>
      <xdr:row>36</xdr:row>
      <xdr:rowOff>164998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41825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83985</xdr:rowOff>
    </xdr:from>
    <xdr:to>
      <xdr:col>20</xdr:col>
      <xdr:colOff>38100</xdr:colOff>
      <xdr:row>37</xdr:row>
      <xdr:rowOff>14135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5262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76556</xdr:rowOff>
    </xdr:from>
    <xdr:to>
      <xdr:col>15</xdr:col>
      <xdr:colOff>101600</xdr:colOff>
      <xdr:row>37</xdr:row>
      <xdr:rowOff>6706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169283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4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44247</xdr:rowOff>
    </xdr:from>
    <xdr:to>
      <xdr:col>10</xdr:col>
      <xdr:colOff>165100</xdr:colOff>
      <xdr:row>36</xdr:row>
      <xdr:rowOff>145847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136974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46647</xdr:rowOff>
    </xdr:from>
    <xdr:to>
      <xdr:col>6</xdr:col>
      <xdr:colOff>38100</xdr:colOff>
      <xdr:row>36</xdr:row>
      <xdr:rowOff>148247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139374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163044</xdr:rowOff>
    </xdr:from>
    <xdr:to>
      <xdr:col>24</xdr:col>
      <xdr:colOff>63500</xdr:colOff>
      <xdr:row>58</xdr:row>
      <xdr:rowOff>169935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107144"/>
          <a:ext cx="8382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169301</xdr:rowOff>
    </xdr:from>
    <xdr:to>
      <xdr:col>19</xdr:col>
      <xdr:colOff>177800</xdr:colOff>
      <xdr:row>58</xdr:row>
      <xdr:rowOff>169935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113401"/>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169301</xdr:rowOff>
    </xdr:from>
    <xdr:to>
      <xdr:col>15</xdr:col>
      <xdr:colOff>50800</xdr:colOff>
      <xdr:row>58</xdr:row>
      <xdr:rowOff>170386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113401"/>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40830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8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169576</xdr:rowOff>
    </xdr:from>
    <xdr:to>
      <xdr:col>10</xdr:col>
      <xdr:colOff>114300</xdr:colOff>
      <xdr:row>58</xdr:row>
      <xdr:rowOff>170386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113676"/>
          <a:ext cx="8890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96573</xdr:rowOff>
    </xdr:from>
    <xdr:to>
      <xdr:col>10</xdr:col>
      <xdr:colOff>165100</xdr:colOff>
      <xdr:row>59</xdr:row>
      <xdr:rowOff>26723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1004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43250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1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112244</xdr:rowOff>
    </xdr:from>
    <xdr:to>
      <xdr:col>24</xdr:col>
      <xdr:colOff>114300</xdr:colOff>
      <xdr:row>59</xdr:row>
      <xdr:rowOff>42394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5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48689</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9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119135</xdr:rowOff>
    </xdr:from>
    <xdr:to>
      <xdr:col>20</xdr:col>
      <xdr:colOff>38100</xdr:colOff>
      <xdr:row>59</xdr:row>
      <xdr:rowOff>49285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40412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118501</xdr:rowOff>
    </xdr:from>
    <xdr:to>
      <xdr:col>15</xdr:col>
      <xdr:colOff>101600</xdr:colOff>
      <xdr:row>59</xdr:row>
      <xdr:rowOff>48651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6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39778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5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119586</xdr:rowOff>
    </xdr:from>
    <xdr:to>
      <xdr:col>10</xdr:col>
      <xdr:colOff>165100</xdr:colOff>
      <xdr:row>59</xdr:row>
      <xdr:rowOff>49736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6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40863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5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118776</xdr:rowOff>
    </xdr:from>
    <xdr:to>
      <xdr:col>6</xdr:col>
      <xdr:colOff>38100</xdr:colOff>
      <xdr:row>59</xdr:row>
      <xdr:rowOff>48926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40053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5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13970</xdr:rowOff>
    </xdr:from>
    <xdr:to>
      <xdr:col>24</xdr:col>
      <xdr:colOff>63500</xdr:colOff>
      <xdr:row>79</xdr:row>
      <xdr:rowOff>31192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58520"/>
          <a:ext cx="8382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27000</xdr:rowOff>
    </xdr:from>
    <xdr:to>
      <xdr:col>19</xdr:col>
      <xdr:colOff>177800</xdr:colOff>
      <xdr:row>79</xdr:row>
      <xdr:rowOff>31192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71550"/>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141681</xdr:rowOff>
    </xdr:from>
    <xdr:to>
      <xdr:col>15</xdr:col>
      <xdr:colOff>50800</xdr:colOff>
      <xdr:row>79</xdr:row>
      <xdr:rowOff>27000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14781"/>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126098</xdr:rowOff>
    </xdr:from>
    <xdr:to>
      <xdr:col>10</xdr:col>
      <xdr:colOff>114300</xdr:colOff>
      <xdr:row>78</xdr:row>
      <xdr:rowOff>141681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99198"/>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159347</xdr:rowOff>
    </xdr:from>
    <xdr:to>
      <xdr:col>10</xdr:col>
      <xdr:colOff>165100</xdr:colOff>
      <xdr:row>78</xdr:row>
      <xdr:rowOff>89497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106024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134620</xdr:rowOff>
    </xdr:from>
    <xdr:to>
      <xdr:col>24</xdr:col>
      <xdr:colOff>114300</xdr:colOff>
      <xdr:row>79</xdr:row>
      <xdr:rowOff>64770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49547</xdr:rowOff>
    </xdr:from>
    <xdr:ext cx="378565"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2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151842</xdr:rowOff>
    </xdr:from>
    <xdr:to>
      <xdr:col>20</xdr:col>
      <xdr:colOff>38100</xdr:colOff>
      <xdr:row>79</xdr:row>
      <xdr:rowOff>81992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73119</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608017" y="13617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147650</xdr:rowOff>
    </xdr:from>
    <xdr:to>
      <xdr:col>15</xdr:col>
      <xdr:colOff>101600</xdr:colOff>
      <xdr:row>79</xdr:row>
      <xdr:rowOff>77800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68927</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719017" y="1361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90881</xdr:rowOff>
    </xdr:from>
    <xdr:to>
      <xdr:col>10</xdr:col>
      <xdr:colOff>165100</xdr:colOff>
      <xdr:row>79</xdr:row>
      <xdr:rowOff>21031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12158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75298</xdr:rowOff>
    </xdr:from>
    <xdr:to>
      <xdr:col>6</xdr:col>
      <xdr:colOff>38100</xdr:colOff>
      <xdr:row>79</xdr:row>
      <xdr:rowOff>5448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168025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72002</xdr:rowOff>
    </xdr:from>
    <xdr:to>
      <xdr:col>24</xdr:col>
      <xdr:colOff>63500</xdr:colOff>
      <xdr:row>91</xdr:row>
      <xdr:rowOff>128857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673952"/>
          <a:ext cx="838200" cy="5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72731</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89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72002</xdr:rowOff>
    </xdr:from>
    <xdr:to>
      <xdr:col>19</xdr:col>
      <xdr:colOff>177800</xdr:colOff>
      <xdr:row>91</xdr:row>
      <xdr:rowOff>153400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673952"/>
          <a:ext cx="889000" cy="8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153400</xdr:rowOff>
    </xdr:from>
    <xdr:to>
      <xdr:col>15</xdr:col>
      <xdr:colOff>50800</xdr:colOff>
      <xdr:row>92</xdr:row>
      <xdr:rowOff>58922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5755350"/>
          <a:ext cx="889000" cy="7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58922</xdr:rowOff>
    </xdr:from>
    <xdr:to>
      <xdr:col>10</xdr:col>
      <xdr:colOff>114300</xdr:colOff>
      <xdr:row>93</xdr:row>
      <xdr:rowOff>18754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5832322"/>
          <a:ext cx="8890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143585</xdr:rowOff>
    </xdr:from>
    <xdr:to>
      <xdr:col>10</xdr:col>
      <xdr:colOff>165100</xdr:colOff>
      <xdr:row>96</xdr:row>
      <xdr:rowOff>73735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64862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78057</xdr:rowOff>
    </xdr:from>
    <xdr:to>
      <xdr:col>24</xdr:col>
      <xdr:colOff>114300</xdr:colOff>
      <xdr:row>92</xdr:row>
      <xdr:rowOff>8207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68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100934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53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21202</xdr:rowOff>
    </xdr:from>
    <xdr:to>
      <xdr:col>20</xdr:col>
      <xdr:colOff>38100</xdr:colOff>
      <xdr:row>91</xdr:row>
      <xdr:rowOff>122802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6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139329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39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102600</xdr:rowOff>
    </xdr:from>
    <xdr:to>
      <xdr:col>15</xdr:col>
      <xdr:colOff>101600</xdr:colOff>
      <xdr:row>92</xdr:row>
      <xdr:rowOff>32750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570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49277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47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8122</xdr:rowOff>
    </xdr:from>
    <xdr:to>
      <xdr:col>10</xdr:col>
      <xdr:colOff>165100</xdr:colOff>
      <xdr:row>92</xdr:row>
      <xdr:rowOff>109722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57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126249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555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139404</xdr:rowOff>
    </xdr:from>
    <xdr:to>
      <xdr:col>6</xdr:col>
      <xdr:colOff>38100</xdr:colOff>
      <xdr:row>93</xdr:row>
      <xdr:rowOff>69554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591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86081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568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97851</xdr:rowOff>
    </xdr:from>
    <xdr:to>
      <xdr:col>55</xdr:col>
      <xdr:colOff>0</xdr:colOff>
      <xdr:row>34</xdr:row>
      <xdr:rowOff>124528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584251"/>
          <a:ext cx="838200" cy="36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124528</xdr:rowOff>
    </xdr:from>
    <xdr:to>
      <xdr:col>50</xdr:col>
      <xdr:colOff>114300</xdr:colOff>
      <xdr:row>35</xdr:row>
      <xdr:rowOff>162362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953828"/>
          <a:ext cx="889000" cy="20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162362</xdr:rowOff>
    </xdr:from>
    <xdr:to>
      <xdr:col>45</xdr:col>
      <xdr:colOff>177800</xdr:colOff>
      <xdr:row>36</xdr:row>
      <xdr:rowOff>101348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163112"/>
          <a:ext cx="889000" cy="11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101348</xdr:rowOff>
    </xdr:from>
    <xdr:to>
      <xdr:col>41</xdr:col>
      <xdr:colOff>50800</xdr:colOff>
      <xdr:row>37</xdr:row>
      <xdr:rowOff>322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273548"/>
          <a:ext cx="889000" cy="7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127861</xdr:rowOff>
    </xdr:from>
    <xdr:to>
      <xdr:col>41</xdr:col>
      <xdr:colOff>101600</xdr:colOff>
      <xdr:row>36</xdr:row>
      <xdr:rowOff>58011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1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74538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0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165673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59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47051</xdr:rowOff>
    </xdr:from>
    <xdr:to>
      <xdr:col>55</xdr:col>
      <xdr:colOff>50800</xdr:colOff>
      <xdr:row>32</xdr:row>
      <xdr:rowOff>148651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5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69928</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38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73728</xdr:rowOff>
    </xdr:from>
    <xdr:to>
      <xdr:col>50</xdr:col>
      <xdr:colOff>165100</xdr:colOff>
      <xdr:row>35</xdr:row>
      <xdr:rowOff>3878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9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20405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67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111562</xdr:rowOff>
    </xdr:from>
    <xdr:to>
      <xdr:col>46</xdr:col>
      <xdr:colOff>38100</xdr:colOff>
      <xdr:row>36</xdr:row>
      <xdr:rowOff>41712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58239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8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50548</xdr:rowOff>
    </xdr:from>
    <xdr:to>
      <xdr:col>41</xdr:col>
      <xdr:colOff>101600</xdr:colOff>
      <xdr:row>36</xdr:row>
      <xdr:rowOff>152148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143275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1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120972</xdr:rowOff>
    </xdr:from>
    <xdr:to>
      <xdr:col>36</xdr:col>
      <xdr:colOff>165100</xdr:colOff>
      <xdr:row>37</xdr:row>
      <xdr:rowOff>51122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2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42249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8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27041</xdr:rowOff>
    </xdr:from>
    <xdr:to>
      <xdr:col>55</xdr:col>
      <xdr:colOff>0</xdr:colOff>
      <xdr:row>56</xdr:row>
      <xdr:rowOff>60247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28241"/>
          <a:ext cx="838200" cy="3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74299</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75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60247</xdr:rowOff>
    </xdr:from>
    <xdr:to>
      <xdr:col>50</xdr:col>
      <xdr:colOff>114300</xdr:colOff>
      <xdr:row>56</xdr:row>
      <xdr:rowOff>126350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61447"/>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45185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52503</xdr:rowOff>
    </xdr:from>
    <xdr:to>
      <xdr:col>45</xdr:col>
      <xdr:colOff>177800</xdr:colOff>
      <xdr:row>56</xdr:row>
      <xdr:rowOff>126350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82253"/>
          <a:ext cx="889000" cy="24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45414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52503</xdr:rowOff>
    </xdr:from>
    <xdr:to>
      <xdr:col>41</xdr:col>
      <xdr:colOff>50800</xdr:colOff>
      <xdr:row>55</xdr:row>
      <xdr:rowOff>94976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482253"/>
          <a:ext cx="889000" cy="4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77118</xdr:rowOff>
    </xdr:from>
    <xdr:to>
      <xdr:col>41</xdr:col>
      <xdr:colOff>101600</xdr:colOff>
      <xdr:row>57</xdr:row>
      <xdr:rowOff>7268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7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169845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7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134969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3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147691</xdr:rowOff>
    </xdr:from>
    <xdr:to>
      <xdr:col>55</xdr:col>
      <xdr:colOff>50800</xdr:colOff>
      <xdr:row>56</xdr:row>
      <xdr:rowOff>77841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170568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2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9447</xdr:rowOff>
    </xdr:from>
    <xdr:to>
      <xdr:col>50</xdr:col>
      <xdr:colOff>165100</xdr:colOff>
      <xdr:row>56</xdr:row>
      <xdr:rowOff>111047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1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127574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3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75550</xdr:rowOff>
    </xdr:from>
    <xdr:to>
      <xdr:col>46</xdr:col>
      <xdr:colOff>38100</xdr:colOff>
      <xdr:row>57</xdr:row>
      <xdr:rowOff>5700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7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22227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4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1703</xdr:rowOff>
    </xdr:from>
    <xdr:to>
      <xdr:col>41</xdr:col>
      <xdr:colOff>101600</xdr:colOff>
      <xdr:row>55</xdr:row>
      <xdr:rowOff>103303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3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119830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20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44176</xdr:rowOff>
    </xdr:from>
    <xdr:to>
      <xdr:col>36</xdr:col>
      <xdr:colOff>165100</xdr:colOff>
      <xdr:row>55</xdr:row>
      <xdr:rowOff>145776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162303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24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122479</xdr:rowOff>
    </xdr:from>
    <xdr:to>
      <xdr:col>55</xdr:col>
      <xdr:colOff>0</xdr:colOff>
      <xdr:row>77</xdr:row>
      <xdr:rowOff>58057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981229"/>
          <a:ext cx="838200" cy="27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134622</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3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122479</xdr:rowOff>
    </xdr:from>
    <xdr:to>
      <xdr:col>50</xdr:col>
      <xdr:colOff>114300</xdr:colOff>
      <xdr:row>76</xdr:row>
      <xdr:rowOff>8048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981229"/>
          <a:ext cx="889000" cy="5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98243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158696</xdr:rowOff>
    </xdr:from>
    <xdr:to>
      <xdr:col>45</xdr:col>
      <xdr:colOff>177800</xdr:colOff>
      <xdr:row>76</xdr:row>
      <xdr:rowOff>8048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503096"/>
          <a:ext cx="889000" cy="53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71387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158696</xdr:rowOff>
    </xdr:from>
    <xdr:to>
      <xdr:col>41</xdr:col>
      <xdr:colOff>50800</xdr:colOff>
      <xdr:row>73</xdr:row>
      <xdr:rowOff>163507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503096"/>
          <a:ext cx="889000" cy="17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131702</xdr:rowOff>
    </xdr:from>
    <xdr:to>
      <xdr:col>41</xdr:col>
      <xdr:colOff>101600</xdr:colOff>
      <xdr:row>77</xdr:row>
      <xdr:rowOff>61852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6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52979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43998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4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7257</xdr:rowOff>
    </xdr:from>
    <xdr:to>
      <xdr:col>55</xdr:col>
      <xdr:colOff>50800</xdr:colOff>
      <xdr:row>77</xdr:row>
      <xdr:rowOff>108857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30134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6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71679</xdr:rowOff>
    </xdr:from>
    <xdr:to>
      <xdr:col>50</xdr:col>
      <xdr:colOff>165100</xdr:colOff>
      <xdr:row>76</xdr:row>
      <xdr:rowOff>1829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93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18356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70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128698</xdr:rowOff>
    </xdr:from>
    <xdr:to>
      <xdr:col>46</xdr:col>
      <xdr:colOff>38100</xdr:colOff>
      <xdr:row>76</xdr:row>
      <xdr:rowOff>58849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9874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75375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76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107896</xdr:rowOff>
    </xdr:from>
    <xdr:to>
      <xdr:col>41</xdr:col>
      <xdr:colOff>101600</xdr:colOff>
      <xdr:row>73</xdr:row>
      <xdr:rowOff>38046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45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54573</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61795" y="1222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112707</xdr:rowOff>
    </xdr:from>
    <xdr:to>
      <xdr:col>36</xdr:col>
      <xdr:colOff>165100</xdr:colOff>
      <xdr:row>74</xdr:row>
      <xdr:rowOff>42857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6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59384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40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119095</xdr:rowOff>
    </xdr:from>
    <xdr:to>
      <xdr:col>55</xdr:col>
      <xdr:colOff>0</xdr:colOff>
      <xdr:row>98</xdr:row>
      <xdr:rowOff>55705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749745"/>
          <a:ext cx="838200" cy="10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55705</xdr:rowOff>
    </xdr:from>
    <xdr:to>
      <xdr:col>50</xdr:col>
      <xdr:colOff>114300</xdr:colOff>
      <xdr:row>98</xdr:row>
      <xdr:rowOff>121374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57805"/>
          <a:ext cx="889000" cy="6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96121</xdr:rowOff>
    </xdr:from>
    <xdr:to>
      <xdr:col>45</xdr:col>
      <xdr:colOff>177800</xdr:colOff>
      <xdr:row>98</xdr:row>
      <xdr:rowOff>121374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898221"/>
          <a:ext cx="889000" cy="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64102</xdr:rowOff>
    </xdr:from>
    <xdr:to>
      <xdr:col>41</xdr:col>
      <xdr:colOff>50800</xdr:colOff>
      <xdr:row>98</xdr:row>
      <xdr:rowOff>96121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866202"/>
          <a:ext cx="889000" cy="3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120828</xdr:rowOff>
    </xdr:from>
    <xdr:to>
      <xdr:col>41</xdr:col>
      <xdr:colOff>101600</xdr:colOff>
      <xdr:row>98</xdr:row>
      <xdr:rowOff>50978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75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67505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2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41978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68295</xdr:rowOff>
    </xdr:from>
    <xdr:to>
      <xdr:col>55</xdr:col>
      <xdr:colOff>50800</xdr:colOff>
      <xdr:row>97</xdr:row>
      <xdr:rowOff>169895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46722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7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4905</xdr:rowOff>
    </xdr:from>
    <xdr:to>
      <xdr:col>50</xdr:col>
      <xdr:colOff>165100</xdr:colOff>
      <xdr:row>98</xdr:row>
      <xdr:rowOff>106505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0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97632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70574</xdr:rowOff>
    </xdr:from>
    <xdr:to>
      <xdr:col>46</xdr:col>
      <xdr:colOff>38100</xdr:colOff>
      <xdr:row>99</xdr:row>
      <xdr:rowOff>724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7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163301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6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45321</xdr:rowOff>
    </xdr:from>
    <xdr:to>
      <xdr:col>41</xdr:col>
      <xdr:colOff>101600</xdr:colOff>
      <xdr:row>98</xdr:row>
      <xdr:rowOff>146921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138048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4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13302</xdr:rowOff>
    </xdr:from>
    <xdr:to>
      <xdr:col>36</xdr:col>
      <xdr:colOff>165100</xdr:colOff>
      <xdr:row>98</xdr:row>
      <xdr:rowOff>114902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1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106029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0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169435</xdr:rowOff>
    </xdr:from>
    <xdr:to>
      <xdr:col>85</xdr:col>
      <xdr:colOff>127000</xdr:colOff>
      <xdr:row>38</xdr:row>
      <xdr:rowOff>23606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13085"/>
          <a:ext cx="838200" cy="2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102748</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46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23194</xdr:rowOff>
    </xdr:from>
    <xdr:to>
      <xdr:col>81</xdr:col>
      <xdr:colOff>50800</xdr:colOff>
      <xdr:row>38</xdr:row>
      <xdr:rowOff>23606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38294"/>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23194</xdr:rowOff>
    </xdr:from>
    <xdr:to>
      <xdr:col>76</xdr:col>
      <xdr:colOff>114300</xdr:colOff>
      <xdr:row>38</xdr:row>
      <xdr:rowOff>25303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38294"/>
          <a:ext cx="889000" cy="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25091</xdr:rowOff>
    </xdr:from>
    <xdr:to>
      <xdr:col>71</xdr:col>
      <xdr:colOff>177800</xdr:colOff>
      <xdr:row>38</xdr:row>
      <xdr:rowOff>25303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40191"/>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127608</xdr:rowOff>
    </xdr:from>
    <xdr:to>
      <xdr:col>72</xdr:col>
      <xdr:colOff>38100</xdr:colOff>
      <xdr:row>38</xdr:row>
      <xdr:rowOff>57758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74285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24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118635</xdr:rowOff>
    </xdr:from>
    <xdr:to>
      <xdr:col>85</xdr:col>
      <xdr:colOff>177800</xdr:colOff>
      <xdr:row>38</xdr:row>
      <xdr:rowOff>48785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78012</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25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144256</xdr:rowOff>
    </xdr:from>
    <xdr:to>
      <xdr:col>81</xdr:col>
      <xdr:colOff>101600</xdr:colOff>
      <xdr:row>38</xdr:row>
      <xdr:rowOff>74406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65533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580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143844</xdr:rowOff>
    </xdr:from>
    <xdr:to>
      <xdr:col>76</xdr:col>
      <xdr:colOff>165100</xdr:colOff>
      <xdr:row>38</xdr:row>
      <xdr:rowOff>73994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8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65121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58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145953</xdr:rowOff>
    </xdr:from>
    <xdr:to>
      <xdr:col>72</xdr:col>
      <xdr:colOff>38100</xdr:colOff>
      <xdr:row>38</xdr:row>
      <xdr:rowOff>76102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896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67230</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582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145741</xdr:rowOff>
    </xdr:from>
    <xdr:to>
      <xdr:col>67</xdr:col>
      <xdr:colOff>101600</xdr:colOff>
      <xdr:row>38</xdr:row>
      <xdr:rowOff>75891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8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67018</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582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170270</xdr:rowOff>
    </xdr:from>
    <xdr:to>
      <xdr:col>85</xdr:col>
      <xdr:colOff>127000</xdr:colOff>
      <xdr:row>77</xdr:row>
      <xdr:rowOff>4603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00470"/>
          <a:ext cx="838200" cy="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36876</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95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3958</xdr:rowOff>
    </xdr:from>
    <xdr:to>
      <xdr:col>81</xdr:col>
      <xdr:colOff>50800</xdr:colOff>
      <xdr:row>77</xdr:row>
      <xdr:rowOff>4603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205608"/>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142733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3958</xdr:rowOff>
    </xdr:from>
    <xdr:to>
      <xdr:col>76</xdr:col>
      <xdr:colOff>114300</xdr:colOff>
      <xdr:row>77</xdr:row>
      <xdr:rowOff>19422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05608"/>
          <a:ext cx="889000" cy="1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147351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16297</xdr:rowOff>
    </xdr:from>
    <xdr:to>
      <xdr:col>71</xdr:col>
      <xdr:colOff>177800</xdr:colOff>
      <xdr:row>77</xdr:row>
      <xdr:rowOff>19422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17947"/>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22498</xdr:rowOff>
    </xdr:from>
    <xdr:to>
      <xdr:col>72</xdr:col>
      <xdr:colOff>38100</xdr:colOff>
      <xdr:row>76</xdr:row>
      <xdr:rowOff>124098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140624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2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123211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119470</xdr:rowOff>
    </xdr:from>
    <xdr:to>
      <xdr:col>85</xdr:col>
      <xdr:colOff>177800</xdr:colOff>
      <xdr:row>77</xdr:row>
      <xdr:rowOff>49620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97897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125253</xdr:rowOff>
    </xdr:from>
    <xdr:to>
      <xdr:col>81</xdr:col>
      <xdr:colOff>101600</xdr:colOff>
      <xdr:row>77</xdr:row>
      <xdr:rowOff>55403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46530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4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124608</xdr:rowOff>
    </xdr:from>
    <xdr:to>
      <xdr:col>76</xdr:col>
      <xdr:colOff>165100</xdr:colOff>
      <xdr:row>77</xdr:row>
      <xdr:rowOff>54758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45885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4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140072</xdr:rowOff>
    </xdr:from>
    <xdr:to>
      <xdr:col>72</xdr:col>
      <xdr:colOff>38100</xdr:colOff>
      <xdr:row>77</xdr:row>
      <xdr:rowOff>70222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61349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136947</xdr:rowOff>
    </xdr:from>
    <xdr:to>
      <xdr:col>67</xdr:col>
      <xdr:colOff>101600</xdr:colOff>
      <xdr:row>77</xdr:row>
      <xdr:rowOff>67097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58224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45710</xdr:rowOff>
    </xdr:from>
    <xdr:to>
      <xdr:col>85</xdr:col>
      <xdr:colOff>127000</xdr:colOff>
      <xdr:row>97</xdr:row>
      <xdr:rowOff>164947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676360"/>
          <a:ext cx="838200" cy="11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163909</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164947</xdr:rowOff>
    </xdr:from>
    <xdr:to>
      <xdr:col>81</xdr:col>
      <xdr:colOff>50800</xdr:colOff>
      <xdr:row>98</xdr:row>
      <xdr:rowOff>40852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95597"/>
          <a:ext cx="889000" cy="4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126075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92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40852</xdr:rowOff>
    </xdr:from>
    <xdr:to>
      <xdr:col>76</xdr:col>
      <xdr:colOff>114300</xdr:colOff>
      <xdr:row>98</xdr:row>
      <xdr:rowOff>85310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42952"/>
          <a:ext cx="889000" cy="4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132802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3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85310</xdr:rowOff>
    </xdr:from>
    <xdr:to>
      <xdr:col>71</xdr:col>
      <xdr:colOff>177800</xdr:colOff>
      <xdr:row>98</xdr:row>
      <xdr:rowOff>92016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87410"/>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42616</xdr:rowOff>
    </xdr:from>
    <xdr:to>
      <xdr:col>72</xdr:col>
      <xdr:colOff>38100</xdr:colOff>
      <xdr:row>98</xdr:row>
      <xdr:rowOff>144216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4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135343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93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166360</xdr:rowOff>
    </xdr:from>
    <xdr:to>
      <xdr:col>85</xdr:col>
      <xdr:colOff>177800</xdr:colOff>
      <xdr:row>97</xdr:row>
      <xdr:rowOff>96510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62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17787</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47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114147</xdr:rowOff>
    </xdr:from>
    <xdr:to>
      <xdr:col>81</xdr:col>
      <xdr:colOff>101600</xdr:colOff>
      <xdr:row>98</xdr:row>
      <xdr:rowOff>44297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4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60824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52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161502</xdr:rowOff>
    </xdr:from>
    <xdr:to>
      <xdr:col>76</xdr:col>
      <xdr:colOff>165100</xdr:colOff>
      <xdr:row>98</xdr:row>
      <xdr:rowOff>91652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108179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5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34510</xdr:rowOff>
    </xdr:from>
    <xdr:to>
      <xdr:col>72</xdr:col>
      <xdr:colOff>38100</xdr:colOff>
      <xdr:row>98</xdr:row>
      <xdr:rowOff>136110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3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152637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6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41216</xdr:rowOff>
    </xdr:from>
    <xdr:to>
      <xdr:col>67</xdr:col>
      <xdr:colOff>101600</xdr:colOff>
      <xdr:row>98</xdr:row>
      <xdr:rowOff>142816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133943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3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42850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729400"/>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31572</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18122"/>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31572</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718122"/>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7214</xdr:rowOff>
    </xdr:from>
    <xdr:to>
      <xdr:col>102</xdr:col>
      <xdr:colOff>165100</xdr:colOff>
      <xdr:row>38</xdr:row>
      <xdr:rowOff>108814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125341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163500</xdr:rowOff>
    </xdr:from>
    <xdr:to>
      <xdr:col>116</xdr:col>
      <xdr:colOff>114300</xdr:colOff>
      <xdr:row>39</xdr:row>
      <xdr:rowOff>93650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78427</xdr:rowOff>
    </xdr:from>
    <xdr:ext cx="313932"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152222</xdr:rowOff>
    </xdr:from>
    <xdr:to>
      <xdr:col>107</xdr:col>
      <xdr:colOff>101600</xdr:colOff>
      <xdr:row>39</xdr:row>
      <xdr:rowOff>82372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73499</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760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10816</xdr:rowOff>
    </xdr:from>
    <xdr:to>
      <xdr:col>116</xdr:col>
      <xdr:colOff>63500</xdr:colOff>
      <xdr:row>58</xdr:row>
      <xdr:rowOff>12827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954916"/>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136227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8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xdr:rowOff>
    </xdr:from>
    <xdr:to>
      <xdr:col>111</xdr:col>
      <xdr:colOff>177800</xdr:colOff>
      <xdr:row>58</xdr:row>
      <xdr:rowOff>10816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945497"/>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67464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xdr:rowOff>
    </xdr:from>
    <xdr:to>
      <xdr:col>107</xdr:col>
      <xdr:colOff>50800</xdr:colOff>
      <xdr:row>58</xdr:row>
      <xdr:rowOff>5832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945497"/>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82277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0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4643</xdr:rowOff>
    </xdr:from>
    <xdr:to>
      <xdr:col>102</xdr:col>
      <xdr:colOff>114300</xdr:colOff>
      <xdr:row>58</xdr:row>
      <xdr:rowOff>5832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94874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94707</xdr:rowOff>
    </xdr:from>
    <xdr:to>
      <xdr:col>102</xdr:col>
      <xdr:colOff>165100</xdr:colOff>
      <xdr:row>58</xdr:row>
      <xdr:rowOff>24857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6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41384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100931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133477</xdr:rowOff>
    </xdr:from>
    <xdr:to>
      <xdr:col>116</xdr:col>
      <xdr:colOff>114300</xdr:colOff>
      <xdr:row>58</xdr:row>
      <xdr:rowOff>63627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92854</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6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131466</xdr:rowOff>
    </xdr:from>
    <xdr:to>
      <xdr:col>112</xdr:col>
      <xdr:colOff>38100</xdr:colOff>
      <xdr:row>58</xdr:row>
      <xdr:rowOff>61616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0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78143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67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122047</xdr:rowOff>
    </xdr:from>
    <xdr:to>
      <xdr:col>107</xdr:col>
      <xdr:colOff>101600</xdr:colOff>
      <xdr:row>58</xdr:row>
      <xdr:rowOff>52197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8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68724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126482</xdr:rowOff>
    </xdr:from>
    <xdr:to>
      <xdr:col>102</xdr:col>
      <xdr:colOff>165100</xdr:colOff>
      <xdr:row>58</xdr:row>
      <xdr:rowOff>56632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8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47759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99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125293</xdr:rowOff>
    </xdr:from>
    <xdr:to>
      <xdr:col>98</xdr:col>
      <xdr:colOff>38100</xdr:colOff>
      <xdr:row>58</xdr:row>
      <xdr:rowOff>55443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89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71970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67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7741</xdr:rowOff>
    </xdr:from>
    <xdr:to>
      <xdr:col>116</xdr:col>
      <xdr:colOff>63500</xdr:colOff>
      <xdr:row>77</xdr:row>
      <xdr:rowOff>17684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09391"/>
          <a:ext cx="8382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154068</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7741</xdr:rowOff>
    </xdr:from>
    <xdr:to>
      <xdr:col>111</xdr:col>
      <xdr:colOff>177800</xdr:colOff>
      <xdr:row>77</xdr:row>
      <xdr:rowOff>30411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09391"/>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71124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30411</xdr:rowOff>
    </xdr:from>
    <xdr:to>
      <xdr:col>107</xdr:col>
      <xdr:colOff>50800</xdr:colOff>
      <xdr:row>77</xdr:row>
      <xdr:rowOff>63081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32061"/>
          <a:ext cx="889000" cy="3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70724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63081</xdr:rowOff>
    </xdr:from>
    <xdr:to>
      <xdr:col>102</xdr:col>
      <xdr:colOff>114300</xdr:colOff>
      <xdr:row>77</xdr:row>
      <xdr:rowOff>106172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64731"/>
          <a:ext cx="889000" cy="4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65047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138334</xdr:rowOff>
    </xdr:from>
    <xdr:to>
      <xdr:col>116</xdr:col>
      <xdr:colOff>114300</xdr:colOff>
      <xdr:row>77</xdr:row>
      <xdr:rowOff>68484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116761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4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128391</xdr:rowOff>
    </xdr:from>
    <xdr:to>
      <xdr:col>112</xdr:col>
      <xdr:colOff>38100</xdr:colOff>
      <xdr:row>77</xdr:row>
      <xdr:rowOff>58541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49668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151061</xdr:rowOff>
    </xdr:from>
    <xdr:to>
      <xdr:col>107</xdr:col>
      <xdr:colOff>101600</xdr:colOff>
      <xdr:row>77</xdr:row>
      <xdr:rowOff>81211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72338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12281</xdr:rowOff>
    </xdr:from>
    <xdr:to>
      <xdr:col>102</xdr:col>
      <xdr:colOff>165100</xdr:colOff>
      <xdr:row>77</xdr:row>
      <xdr:rowOff>113881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105008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0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55372</xdr:rowOff>
    </xdr:from>
    <xdr:to>
      <xdr:col>98</xdr:col>
      <xdr:colOff>38100</xdr:colOff>
      <xdr:row>77</xdr:row>
      <xdr:rowOff>156972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148099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4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増加幅が大きい費目、類似団体平均を大きく上回っている費目を抽出して記載する。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補助費等</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150,492</a:t>
          </a:r>
          <a:r>
            <a:rPr kumimoji="1" lang="ja-JP" altLang="en-US" sz="1100">
              <a:latin typeface="ＭＳ Ｐゴシック" panose="020B0600070205080204" pitchFamily="50" charset="-128"/>
              <a:ea typeface="ＭＳ Ｐゴシック" panose="020B0600070205080204" pitchFamily="50" charset="-128"/>
            </a:rPr>
            <a:t>円で前年度より</a:t>
          </a:r>
          <a:r>
            <a:rPr kumimoji="1" lang="en-US" altLang="ja-JP" sz="1100">
              <a:latin typeface="ＭＳ Ｐゴシック" panose="020B0600070205080204" pitchFamily="50" charset="-128"/>
              <a:ea typeface="ＭＳ Ｐゴシック" panose="020B0600070205080204" pitchFamily="50" charset="-128"/>
            </a:rPr>
            <a:t>48,501</a:t>
          </a:r>
          <a:r>
            <a:rPr kumimoji="1" lang="ja-JP" altLang="en-US" sz="1100">
              <a:latin typeface="ＭＳ Ｐゴシック" panose="020B0600070205080204" pitchFamily="50" charset="-128"/>
              <a:ea typeface="ＭＳ Ｐゴシック" panose="020B0600070205080204" pitchFamily="50" charset="-128"/>
            </a:rPr>
            <a:t>円増加している。補助費等が近年大幅な増加傾向にあるのは、ふるさと納税推進経費を含むこゆ地域づくり推進機構補助金の増加が大きな要因を占めている。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扶助費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住民一人当たり</a:t>
          </a:r>
          <a:r>
            <a:rPr kumimoji="1" lang="en-US" altLang="ja-JP" sz="1100">
              <a:latin typeface="ＭＳ Ｐゴシック" panose="020B0600070205080204" pitchFamily="50" charset="-128"/>
              <a:ea typeface="ＭＳ Ｐゴシック" panose="020B0600070205080204" pitchFamily="50" charset="-128"/>
            </a:rPr>
            <a:t>102,164</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円となっており、類似団体と比較して一人当たりのコストが高い状況となっている。これは高校生までの医療費助成によるものである。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普通建設事業費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99,641</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本町においては防衛省の補助金を活用して普通建設事業を行っている。そのため類似団体と比較して事業数・事業費が多いこと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災害復旧費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4,797</a:t>
          </a:r>
          <a:r>
            <a:rPr kumimoji="1" lang="ja-JP" altLang="en-US" sz="1100">
              <a:latin typeface="ＭＳ Ｐゴシック" panose="020B0600070205080204" pitchFamily="50" charset="-128"/>
              <a:ea typeface="ＭＳ Ｐゴシック" panose="020B0600070205080204" pitchFamily="50" charset="-128"/>
            </a:rPr>
            <a:t>円で前年度より</a:t>
          </a:r>
          <a:r>
            <a:rPr kumimoji="1" lang="en-US" altLang="ja-JP" sz="1100">
              <a:latin typeface="ＭＳ Ｐゴシック" panose="020B0600070205080204" pitchFamily="50" charset="-128"/>
              <a:ea typeface="ＭＳ Ｐゴシック" panose="020B0600070205080204" pitchFamily="50" charset="-128"/>
            </a:rPr>
            <a:t>4,483</a:t>
          </a:r>
          <a:r>
            <a:rPr kumimoji="1" lang="ja-JP" altLang="en-US" sz="1100">
              <a:latin typeface="ＭＳ Ｐゴシック" panose="020B0600070205080204" pitchFamily="50" charset="-128"/>
              <a:ea typeface="ＭＳ Ｐゴシック" panose="020B0600070205080204" pitchFamily="50" charset="-128"/>
            </a:rPr>
            <a:t>円増加している。平成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年度は台風</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号により、町内施設が甚大な被害を受けたため災害復旧費が大幅増加となった。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前年度より増加している費目が多い。今後も財政状況悪化の見通しのなかで事業の縮小、取捨選択をすることで事業費の減少を目指すこととしている。</a:t>
          </a: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17,487
17,390
61.53
12,375,546
11,918,641
313,105
3,962,590
6,119,523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108676</xdr:rowOff>
    </xdr:from>
    <xdr:to>
      <xdr:col>24</xdr:col>
      <xdr:colOff>63500</xdr:colOff>
      <xdr:row>34</xdr:row>
      <xdr:rowOff>132842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37976"/>
          <a:ext cx="8382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46136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03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101818</xdr:rowOff>
    </xdr:from>
    <xdr:to>
      <xdr:col>19</xdr:col>
      <xdr:colOff>177800</xdr:colOff>
      <xdr:row>34</xdr:row>
      <xdr:rowOff>108676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311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123098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57731</xdr:rowOff>
    </xdr:from>
    <xdr:to>
      <xdr:col>15</xdr:col>
      <xdr:colOff>50800</xdr:colOff>
      <xdr:row>34</xdr:row>
      <xdr:rowOff>101818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8703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128323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57731</xdr:rowOff>
    </xdr:from>
    <xdr:to>
      <xdr:col>10</xdr:col>
      <xdr:colOff>114300</xdr:colOff>
      <xdr:row>35</xdr:row>
      <xdr:rowOff>19522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87031"/>
          <a:ext cx="889000" cy="1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90860</xdr:rowOff>
    </xdr:from>
    <xdr:to>
      <xdr:col>10</xdr:col>
      <xdr:colOff>165100</xdr:colOff>
      <xdr:row>34</xdr:row>
      <xdr:rowOff>21010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37537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52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53538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82042</xdr:rowOff>
    </xdr:from>
    <xdr:to>
      <xdr:col>24</xdr:col>
      <xdr:colOff>114300</xdr:colOff>
      <xdr:row>35</xdr:row>
      <xdr:rowOff>12192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60469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8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57876</xdr:rowOff>
    </xdr:from>
    <xdr:to>
      <xdr:col>20</xdr:col>
      <xdr:colOff>38100</xdr:colOff>
      <xdr:row>34</xdr:row>
      <xdr:rowOff>159476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150603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7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51018</xdr:rowOff>
    </xdr:from>
    <xdr:to>
      <xdr:col>15</xdr:col>
      <xdr:colOff>101600</xdr:colOff>
      <xdr:row>34</xdr:row>
      <xdr:rowOff>152618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143745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6931</xdr:rowOff>
    </xdr:from>
    <xdr:to>
      <xdr:col>10</xdr:col>
      <xdr:colOff>165100</xdr:colOff>
      <xdr:row>34</xdr:row>
      <xdr:rowOff>108531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99658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2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140172</xdr:rowOff>
    </xdr:from>
    <xdr:to>
      <xdr:col>6</xdr:col>
      <xdr:colOff>38100</xdr:colOff>
      <xdr:row>35</xdr:row>
      <xdr:rowOff>70322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61449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6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143396</xdr:rowOff>
    </xdr:from>
    <xdr:to>
      <xdr:col>24</xdr:col>
      <xdr:colOff>63500</xdr:colOff>
      <xdr:row>58</xdr:row>
      <xdr:rowOff>68145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16046"/>
          <a:ext cx="838200" cy="9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4915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68145</xdr:rowOff>
    </xdr:from>
    <xdr:to>
      <xdr:col>19</xdr:col>
      <xdr:colOff>177800</xdr:colOff>
      <xdr:row>58</xdr:row>
      <xdr:rowOff>103670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12245"/>
          <a:ext cx="889000" cy="3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152847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9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103670</xdr:rowOff>
    </xdr:from>
    <xdr:to>
      <xdr:col>15</xdr:col>
      <xdr:colOff>50800</xdr:colOff>
      <xdr:row>58</xdr:row>
      <xdr:rowOff>119621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47770"/>
          <a:ext cx="889000"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154584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119621</xdr:rowOff>
    </xdr:from>
    <xdr:to>
      <xdr:col>10</xdr:col>
      <xdr:colOff>114300</xdr:colOff>
      <xdr:row>58</xdr:row>
      <xdr:rowOff>121044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63721"/>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65245</xdr:rowOff>
    </xdr:from>
    <xdr:to>
      <xdr:col>10</xdr:col>
      <xdr:colOff>165100</xdr:colOff>
      <xdr:row>58</xdr:row>
      <xdr:rowOff>166845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92596</xdr:rowOff>
    </xdr:from>
    <xdr:to>
      <xdr:col>24</xdr:col>
      <xdr:colOff>114300</xdr:colOff>
      <xdr:row>58</xdr:row>
      <xdr:rowOff>22746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115473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17345</xdr:rowOff>
    </xdr:from>
    <xdr:to>
      <xdr:col>20</xdr:col>
      <xdr:colOff>38100</xdr:colOff>
      <xdr:row>58</xdr:row>
      <xdr:rowOff>118945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52870</xdr:rowOff>
    </xdr:from>
    <xdr:to>
      <xdr:col>15</xdr:col>
      <xdr:colOff>101600</xdr:colOff>
      <xdr:row>58</xdr:row>
      <xdr:rowOff>154470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170997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7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68821</xdr:rowOff>
    </xdr:from>
    <xdr:to>
      <xdr:col>10</xdr:col>
      <xdr:colOff>165100</xdr:colOff>
      <xdr:row>58</xdr:row>
      <xdr:rowOff>170421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161548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70244</xdr:rowOff>
    </xdr:from>
    <xdr:to>
      <xdr:col>6</xdr:col>
      <xdr:colOff>38100</xdr:colOff>
      <xdr:row>59</xdr:row>
      <xdr:rowOff>394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162971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164062</xdr:rowOff>
    </xdr:from>
    <xdr:to>
      <xdr:col>24</xdr:col>
      <xdr:colOff>63500</xdr:colOff>
      <xdr:row>75</xdr:row>
      <xdr:rowOff>17138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851362"/>
          <a:ext cx="838200" cy="2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164062</xdr:rowOff>
    </xdr:from>
    <xdr:to>
      <xdr:col>19</xdr:col>
      <xdr:colOff>177800</xdr:colOff>
      <xdr:row>75</xdr:row>
      <xdr:rowOff>47781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851362"/>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47781</xdr:rowOff>
    </xdr:from>
    <xdr:to>
      <xdr:col>15</xdr:col>
      <xdr:colOff>50800</xdr:colOff>
      <xdr:row>75</xdr:row>
      <xdr:rowOff>110189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906531"/>
          <a:ext cx="8890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110189</xdr:rowOff>
    </xdr:from>
    <xdr:to>
      <xdr:col>10</xdr:col>
      <xdr:colOff>114300</xdr:colOff>
      <xdr:row>75</xdr:row>
      <xdr:rowOff>145774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968939"/>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6791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2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160665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7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113262</xdr:rowOff>
    </xdr:from>
    <xdr:to>
      <xdr:col>20</xdr:col>
      <xdr:colOff>38100</xdr:colOff>
      <xdr:row>75</xdr:row>
      <xdr:rowOff>43412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0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59939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7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168431</xdr:rowOff>
    </xdr:from>
    <xdr:to>
      <xdr:col>15</xdr:col>
      <xdr:colOff>101600</xdr:colOff>
      <xdr:row>75</xdr:row>
      <xdr:rowOff>98581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5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115108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3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59389</xdr:rowOff>
    </xdr:from>
    <xdr:to>
      <xdr:col>10</xdr:col>
      <xdr:colOff>165100</xdr:colOff>
      <xdr:row>75</xdr:row>
      <xdr:rowOff>160989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6066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69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94974</xdr:rowOff>
    </xdr:from>
    <xdr:to>
      <xdr:col>6</xdr:col>
      <xdr:colOff>38100</xdr:colOff>
      <xdr:row>76</xdr:row>
      <xdr:rowOff>25124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95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41651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72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115012</xdr:rowOff>
    </xdr:from>
    <xdr:to>
      <xdr:col>24</xdr:col>
      <xdr:colOff>63500</xdr:colOff>
      <xdr:row>97</xdr:row>
      <xdr:rowOff>137691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745662"/>
          <a:ext cx="838200" cy="2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118373</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40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137691</xdr:rowOff>
    </xdr:from>
    <xdr:to>
      <xdr:col>19</xdr:col>
      <xdr:colOff>177800</xdr:colOff>
      <xdr:row>97</xdr:row>
      <xdr:rowOff>160944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768341"/>
          <a:ext cx="8890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54289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160944</xdr:rowOff>
    </xdr:from>
    <xdr:to>
      <xdr:col>15</xdr:col>
      <xdr:colOff>50800</xdr:colOff>
      <xdr:row>98</xdr:row>
      <xdr:rowOff>1299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791594"/>
          <a:ext cx="889000" cy="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34907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1299</xdr:rowOff>
    </xdr:from>
    <xdr:to>
      <xdr:col>10</xdr:col>
      <xdr:colOff>114300</xdr:colOff>
      <xdr:row>98</xdr:row>
      <xdr:rowOff>52163</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803399"/>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77982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157584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64212</xdr:rowOff>
    </xdr:from>
    <xdr:to>
      <xdr:col>24</xdr:col>
      <xdr:colOff>114300</xdr:colOff>
      <xdr:row>97</xdr:row>
      <xdr:rowOff>165812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69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42639</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6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86891</xdr:rowOff>
    </xdr:from>
    <xdr:to>
      <xdr:col>20</xdr:col>
      <xdr:colOff>38100</xdr:colOff>
      <xdr:row>98</xdr:row>
      <xdr:rowOff>17041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7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8168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8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110144</xdr:rowOff>
    </xdr:from>
    <xdr:to>
      <xdr:col>15</xdr:col>
      <xdr:colOff>101600</xdr:colOff>
      <xdr:row>98</xdr:row>
      <xdr:rowOff>40294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74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31421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83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121949</xdr:rowOff>
    </xdr:from>
    <xdr:to>
      <xdr:col>10</xdr:col>
      <xdr:colOff>165100</xdr:colOff>
      <xdr:row>98</xdr:row>
      <xdr:rowOff>52099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75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43226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84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1363</xdr:rowOff>
    </xdr:from>
    <xdr:to>
      <xdr:col>6</xdr:col>
      <xdr:colOff>38100</xdr:colOff>
      <xdr:row>98</xdr:row>
      <xdr:rowOff>102963</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80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94090</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89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a:extLst>
            <a:ext uri="{FF2B5EF4-FFF2-40B4-BE49-F238E27FC236}">
              <a16:creationId xmlns:a16="http://schemas.microsoft.com/office/drawing/2014/main" id="{00000000-0008-0000-07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a:extLst>
            <a:ext uri="{FF2B5EF4-FFF2-40B4-BE49-F238E27FC236}">
              <a16:creationId xmlns:a16="http://schemas.microsoft.com/office/drawing/2014/main" id="{00000000-0008-0000-0700-000027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a:extLst>
            <a:ext uri="{FF2B5EF4-FFF2-40B4-BE49-F238E27FC236}">
              <a16:creationId xmlns:a16="http://schemas.microsoft.com/office/drawing/2014/main" id="{00000000-0008-0000-0700-000029010000}"/>
            </a:ext>
          </a:extLst>
        </xdr:cNvPr>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a:extLst>
            <a:ext uri="{FF2B5EF4-FFF2-40B4-BE49-F238E27FC236}">
              <a16:creationId xmlns:a16="http://schemas.microsoft.com/office/drawing/2014/main" id="{00000000-0008-0000-0700-00002C010000}"/>
            </a:ext>
          </a:extLst>
        </xdr:cNvPr>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91041</xdr:rowOff>
    </xdr:from>
    <xdr:to>
      <xdr:col>45</xdr:col>
      <xdr:colOff>177800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7861300" y="6606141"/>
          <a:ext cx="889000" cy="17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158641</xdr:rowOff>
    </xdr:from>
    <xdr:to>
      <xdr:col>41</xdr:col>
      <xdr:colOff>50800</xdr:colOff>
      <xdr:row>38</xdr:row>
      <xdr:rowOff>91041</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a:off x="6972300" y="5987941"/>
          <a:ext cx="889000" cy="61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106208</xdr:rowOff>
    </xdr:from>
    <xdr:to>
      <xdr:col>41</xdr:col>
      <xdr:colOff>101600</xdr:colOff>
      <xdr:row>38</xdr:row>
      <xdr:rowOff>36358</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7810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52885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a:extLst>
            <a:ext uri="{FF2B5EF4-FFF2-40B4-BE49-F238E27FC236}">
              <a16:creationId xmlns:a16="http://schemas.microsoft.com/office/drawing/2014/main" id="{00000000-0008-0000-0700-000037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29771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a:extLst>
            <a:ext uri="{FF2B5EF4-FFF2-40B4-BE49-F238E27FC236}">
              <a16:creationId xmlns:a16="http://schemas.microsoft.com/office/drawing/2014/main" id="{00000000-0008-0000-0700-00003F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40241</xdr:rowOff>
    </xdr:from>
    <xdr:to>
      <xdr:col>41</xdr:col>
      <xdr:colOff>101600</xdr:colOff>
      <xdr:row>38</xdr:row>
      <xdr:rowOff>141841</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7810500" y="65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132968</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7672017" y="6648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107841</xdr:rowOff>
    </xdr:from>
    <xdr:to>
      <xdr:col>36</xdr:col>
      <xdr:colOff>165100</xdr:colOff>
      <xdr:row>35</xdr:row>
      <xdr:rowOff>37991</xdr:rowOff>
    </xdr:to>
    <xdr:sp macro="" textlink="">
      <xdr:nvSpPr>
        <xdr:cNvPr id="326" name="楕円 325">
          <a:extLst>
            <a:ext uri="{FF2B5EF4-FFF2-40B4-BE49-F238E27FC236}">
              <a16:creationId xmlns:a16="http://schemas.microsoft.com/office/drawing/2014/main" id="{00000000-0008-0000-0700-000046010000}"/>
            </a:ext>
          </a:extLst>
        </xdr:cNvPr>
        <xdr:cNvSpPr/>
      </xdr:nvSpPr>
      <xdr:spPr>
        <a:xfrm>
          <a:off x="6921500" y="59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54518</xdr:rowOff>
    </xdr:from>
    <xdr:ext cx="469744"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737428" y="571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a:extLst>
            <a:ext uri="{FF2B5EF4-FFF2-40B4-BE49-F238E27FC236}">
              <a16:creationId xmlns:a16="http://schemas.microsoft.com/office/drawing/2014/main" id="{00000000-0008-0000-07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a:extLst>
            <a:ext uri="{FF2B5EF4-FFF2-40B4-BE49-F238E27FC236}">
              <a16:creationId xmlns:a16="http://schemas.microsoft.com/office/drawing/2014/main" id="{00000000-0008-0000-0700-000060010000}"/>
            </a:ext>
          </a:extLst>
        </xdr:cNvPr>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a:extLst>
            <a:ext uri="{FF2B5EF4-FFF2-40B4-BE49-F238E27FC236}">
              <a16:creationId xmlns:a16="http://schemas.microsoft.com/office/drawing/2014/main" id="{00000000-0008-0000-0700-000062010000}"/>
            </a:ext>
          </a:extLst>
        </xdr:cNvPr>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28581</xdr:rowOff>
    </xdr:from>
    <xdr:to>
      <xdr:col>55</xdr:col>
      <xdr:colOff>0</xdr:colOff>
      <xdr:row>55</xdr:row>
      <xdr:rowOff>97447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9639300" y="9458331"/>
          <a:ext cx="838200" cy="6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58545</xdr:rowOff>
    </xdr:from>
    <xdr:ext cx="534377" cy="259045"/>
    <xdr:sp macro="" textlink="">
      <xdr:nvSpPr>
        <xdr:cNvPr id="357" name="農林水産業費平均値テキスト">
          <a:extLst>
            <a:ext uri="{FF2B5EF4-FFF2-40B4-BE49-F238E27FC236}">
              <a16:creationId xmlns:a16="http://schemas.microsoft.com/office/drawing/2014/main" id="{00000000-0008-0000-0700-000065010000}"/>
            </a:ext>
          </a:extLst>
        </xdr:cNvPr>
        <xdr:cNvSpPr txBox="1"/>
      </xdr:nvSpPr>
      <xdr:spPr>
        <a:xfrm>
          <a:off x="10528300" y="96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97447</xdr:rowOff>
    </xdr:from>
    <xdr:to>
      <xdr:col>50</xdr:col>
      <xdr:colOff>114300</xdr:colOff>
      <xdr:row>56</xdr:row>
      <xdr:rowOff>17875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8750300" y="9527197"/>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36466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3454</xdr:rowOff>
    </xdr:from>
    <xdr:to>
      <xdr:col>45</xdr:col>
      <xdr:colOff>177800</xdr:colOff>
      <xdr:row>56</xdr:row>
      <xdr:rowOff>17875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7861300" y="9604654"/>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17911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80111</xdr:rowOff>
    </xdr:from>
    <xdr:to>
      <xdr:col>41</xdr:col>
      <xdr:colOff>50800</xdr:colOff>
      <xdr:row>56</xdr:row>
      <xdr:rowOff>3454</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6972300" y="9509861"/>
          <a:ext cx="889000" cy="9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146355</xdr:rowOff>
    </xdr:from>
    <xdr:to>
      <xdr:col>41</xdr:col>
      <xdr:colOff>101600</xdr:colOff>
      <xdr:row>56</xdr:row>
      <xdr:rowOff>76505</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7810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67632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160977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149231</xdr:rowOff>
    </xdr:from>
    <xdr:to>
      <xdr:col>55</xdr:col>
      <xdr:colOff>50800</xdr:colOff>
      <xdr:row>55</xdr:row>
      <xdr:rowOff>79381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10426700" y="94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658</xdr:rowOff>
    </xdr:from>
    <xdr:ext cx="534377" cy="259045"/>
    <xdr:sp macro="" textlink="">
      <xdr:nvSpPr>
        <xdr:cNvPr id="376" name="農林水産業費該当値テキスト">
          <a:extLst>
            <a:ext uri="{FF2B5EF4-FFF2-40B4-BE49-F238E27FC236}">
              <a16:creationId xmlns:a16="http://schemas.microsoft.com/office/drawing/2014/main" id="{00000000-0008-0000-0700-000078010000}"/>
            </a:ext>
          </a:extLst>
        </xdr:cNvPr>
        <xdr:cNvSpPr txBox="1"/>
      </xdr:nvSpPr>
      <xdr:spPr>
        <a:xfrm>
          <a:off x="10528300" y="925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46647</xdr:rowOff>
    </xdr:from>
    <xdr:to>
      <xdr:col>50</xdr:col>
      <xdr:colOff>165100</xdr:colOff>
      <xdr:row>55</xdr:row>
      <xdr:rowOff>148247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9588500" y="94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164774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9372111" y="92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138525</xdr:rowOff>
    </xdr:from>
    <xdr:to>
      <xdr:col>46</xdr:col>
      <xdr:colOff>38100</xdr:colOff>
      <xdr:row>56</xdr:row>
      <xdr:rowOff>68675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8699500" y="95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85202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8483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124104</xdr:rowOff>
    </xdr:from>
    <xdr:to>
      <xdr:col>41</xdr:col>
      <xdr:colOff>101600</xdr:colOff>
      <xdr:row>56</xdr:row>
      <xdr:rowOff>54254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7810500" y="95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70781</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7594111" y="9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29311</xdr:rowOff>
    </xdr:from>
    <xdr:to>
      <xdr:col>36</xdr:col>
      <xdr:colOff>165100</xdr:colOff>
      <xdr:row>55</xdr:row>
      <xdr:rowOff>130911</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6921500" y="945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147438</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705111" y="923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162713</xdr:rowOff>
    </xdr:from>
    <xdr:to>
      <xdr:col>55</xdr:col>
      <xdr:colOff>0</xdr:colOff>
      <xdr:row>74</xdr:row>
      <xdr:rowOff>108496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1992763"/>
          <a:ext cx="838200" cy="80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85977</xdr:rowOff>
    </xdr:from>
    <xdr:ext cx="534377"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28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108496</xdr:rowOff>
    </xdr:from>
    <xdr:to>
      <xdr:col>50</xdr:col>
      <xdr:colOff>114300</xdr:colOff>
      <xdr:row>76</xdr:row>
      <xdr:rowOff>145186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2795796"/>
          <a:ext cx="889000" cy="37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30866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145186</xdr:rowOff>
    </xdr:from>
    <xdr:to>
      <xdr:col>45</xdr:col>
      <xdr:colOff>177800</xdr:colOff>
      <xdr:row>78</xdr:row>
      <xdr:rowOff>54203</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175386"/>
          <a:ext cx="889000" cy="25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28694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54203</xdr:rowOff>
    </xdr:from>
    <xdr:to>
      <xdr:col>41</xdr:col>
      <xdr:colOff>50800</xdr:colOff>
      <xdr:row>78</xdr:row>
      <xdr:rowOff>71349</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27303"/>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0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111913</xdr:rowOff>
    </xdr:from>
    <xdr:to>
      <xdr:col>55</xdr:col>
      <xdr:colOff>50800</xdr:colOff>
      <xdr:row>70</xdr:row>
      <xdr:rowOff>42063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19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64940</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189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57696</xdr:rowOff>
    </xdr:from>
    <xdr:to>
      <xdr:col>50</xdr:col>
      <xdr:colOff>165100</xdr:colOff>
      <xdr:row>74</xdr:row>
      <xdr:rowOff>159296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27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4373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252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94386</xdr:rowOff>
    </xdr:from>
    <xdr:to>
      <xdr:col>46</xdr:col>
      <xdr:colOff>38100</xdr:colOff>
      <xdr:row>77</xdr:row>
      <xdr:rowOff>24536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1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41063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89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3403</xdr:rowOff>
    </xdr:from>
    <xdr:to>
      <xdr:col>41</xdr:col>
      <xdr:colOff>101600</xdr:colOff>
      <xdr:row>78</xdr:row>
      <xdr:rowOff>105003</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7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96130</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6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20549</xdr:rowOff>
    </xdr:from>
    <xdr:to>
      <xdr:col>36</xdr:col>
      <xdr:colOff>165100</xdr:colOff>
      <xdr:row>78</xdr:row>
      <xdr:rowOff>122149</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3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113276</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48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121540</xdr:rowOff>
    </xdr:from>
    <xdr:to>
      <xdr:col>55</xdr:col>
      <xdr:colOff>0</xdr:colOff>
      <xdr:row>98</xdr:row>
      <xdr:rowOff>972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752190"/>
          <a:ext cx="838200" cy="5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116452</xdr:rowOff>
    </xdr:from>
    <xdr:to>
      <xdr:col>50</xdr:col>
      <xdr:colOff>114300</xdr:colOff>
      <xdr:row>97</xdr:row>
      <xdr:rowOff>121540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747102"/>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93244</xdr:rowOff>
    </xdr:from>
    <xdr:to>
      <xdr:col>45</xdr:col>
      <xdr:colOff>177800</xdr:colOff>
      <xdr:row>97</xdr:row>
      <xdr:rowOff>116452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723894"/>
          <a:ext cx="8890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4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48465</xdr:rowOff>
    </xdr:from>
    <xdr:to>
      <xdr:col>41</xdr:col>
      <xdr:colOff>50800</xdr:colOff>
      <xdr:row>97</xdr:row>
      <xdr:rowOff>93244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679115"/>
          <a:ext cx="889000" cy="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23840</xdr:rowOff>
    </xdr:from>
    <xdr:to>
      <xdr:col>41</xdr:col>
      <xdr:colOff>101600</xdr:colOff>
      <xdr:row>97</xdr:row>
      <xdr:rowOff>125440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5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141967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2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121622</xdr:rowOff>
    </xdr:from>
    <xdr:to>
      <xdr:col>55</xdr:col>
      <xdr:colOff>50800</xdr:colOff>
      <xdr:row>98</xdr:row>
      <xdr:rowOff>51772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7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36549</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70740</xdr:rowOff>
    </xdr:from>
    <xdr:to>
      <xdr:col>50</xdr:col>
      <xdr:colOff>165100</xdr:colOff>
      <xdr:row>98</xdr:row>
      <xdr:rowOff>890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70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163467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79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65652</xdr:rowOff>
    </xdr:from>
    <xdr:to>
      <xdr:col>46</xdr:col>
      <xdr:colOff>38100</xdr:colOff>
      <xdr:row>97</xdr:row>
      <xdr:rowOff>167252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6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158379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78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42444</xdr:rowOff>
    </xdr:from>
    <xdr:to>
      <xdr:col>41</xdr:col>
      <xdr:colOff>101600</xdr:colOff>
      <xdr:row>97</xdr:row>
      <xdr:rowOff>144044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67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135171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76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169115</xdr:rowOff>
    </xdr:from>
    <xdr:to>
      <xdr:col>36</xdr:col>
      <xdr:colOff>165100</xdr:colOff>
      <xdr:row>97</xdr:row>
      <xdr:rowOff>99265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6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90392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7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97295</xdr:rowOff>
    </xdr:from>
    <xdr:to>
      <xdr:col>85</xdr:col>
      <xdr:colOff>127000</xdr:colOff>
      <xdr:row>37</xdr:row>
      <xdr:rowOff>43136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098045"/>
          <a:ext cx="838200" cy="28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16292</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88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116764</xdr:rowOff>
    </xdr:from>
    <xdr:to>
      <xdr:col>81</xdr:col>
      <xdr:colOff>50800</xdr:colOff>
      <xdr:row>37</xdr:row>
      <xdr:rowOff>43136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288964"/>
          <a:ext cx="889000" cy="9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116764</xdr:rowOff>
    </xdr:from>
    <xdr:to>
      <xdr:col>76</xdr:col>
      <xdr:colOff>114300</xdr:colOff>
      <xdr:row>36</xdr:row>
      <xdr:rowOff>170313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88964"/>
          <a:ext cx="889000" cy="5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5148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170313</xdr:rowOff>
    </xdr:from>
    <xdr:to>
      <xdr:col>71</xdr:col>
      <xdr:colOff>177800</xdr:colOff>
      <xdr:row>37</xdr:row>
      <xdr:rowOff>27400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42513"/>
          <a:ext cx="8890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168777</xdr:rowOff>
    </xdr:from>
    <xdr:to>
      <xdr:col>72</xdr:col>
      <xdr:colOff>38100</xdr:colOff>
      <xdr:row>36</xdr:row>
      <xdr:rowOff>98927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115454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46495</xdr:rowOff>
    </xdr:from>
    <xdr:to>
      <xdr:col>85</xdr:col>
      <xdr:colOff>177800</xdr:colOff>
      <xdr:row>35</xdr:row>
      <xdr:rowOff>148095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4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69372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89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163786</xdr:rowOff>
    </xdr:from>
    <xdr:to>
      <xdr:col>81</xdr:col>
      <xdr:colOff>101600</xdr:colOff>
      <xdr:row>37</xdr:row>
      <xdr:rowOff>93936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85063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2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65964</xdr:rowOff>
    </xdr:from>
    <xdr:to>
      <xdr:col>76</xdr:col>
      <xdr:colOff>165100</xdr:colOff>
      <xdr:row>36</xdr:row>
      <xdr:rowOff>167564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12641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01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119513</xdr:rowOff>
    </xdr:from>
    <xdr:to>
      <xdr:col>72</xdr:col>
      <xdr:colOff>38100</xdr:colOff>
      <xdr:row>37</xdr:row>
      <xdr:rowOff>49663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40790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8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148050</xdr:rowOff>
    </xdr:from>
    <xdr:to>
      <xdr:col>67</xdr:col>
      <xdr:colOff>101600</xdr:colOff>
      <xdr:row>37</xdr:row>
      <xdr:rowOff>78200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69327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1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143284</xdr:rowOff>
    </xdr:from>
    <xdr:to>
      <xdr:col>85</xdr:col>
      <xdr:colOff>127000</xdr:colOff>
      <xdr:row>57</xdr:row>
      <xdr:rowOff>37754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744484"/>
          <a:ext cx="838200" cy="6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143284</xdr:rowOff>
    </xdr:from>
    <xdr:to>
      <xdr:col>81</xdr:col>
      <xdr:colOff>50800</xdr:colOff>
      <xdr:row>57</xdr:row>
      <xdr:rowOff>37712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44484"/>
          <a:ext cx="889000" cy="6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93758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3797</xdr:rowOff>
    </xdr:from>
    <xdr:to>
      <xdr:col>76</xdr:col>
      <xdr:colOff>114300</xdr:colOff>
      <xdr:row>57</xdr:row>
      <xdr:rowOff>37712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604997"/>
          <a:ext cx="889000" cy="20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103720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8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3797</xdr:rowOff>
    </xdr:from>
    <xdr:to>
      <xdr:col>71</xdr:col>
      <xdr:colOff>177800</xdr:colOff>
      <xdr:row>57</xdr:row>
      <xdr:rowOff>3239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604997"/>
          <a:ext cx="889000" cy="17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159798</xdr:rowOff>
    </xdr:from>
    <xdr:to>
      <xdr:col>72</xdr:col>
      <xdr:colOff>38100</xdr:colOff>
      <xdr:row>57</xdr:row>
      <xdr:rowOff>89948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81075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5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80330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158404</xdr:rowOff>
    </xdr:from>
    <xdr:to>
      <xdr:col>85</xdr:col>
      <xdr:colOff>177800</xdr:colOff>
      <xdr:row>57</xdr:row>
      <xdr:rowOff>88554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136831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3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92484</xdr:rowOff>
    </xdr:from>
    <xdr:to>
      <xdr:col>81</xdr:col>
      <xdr:colOff>101600</xdr:colOff>
      <xdr:row>57</xdr:row>
      <xdr:rowOff>22634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9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39161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46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158362</xdr:rowOff>
    </xdr:from>
    <xdr:to>
      <xdr:col>76</xdr:col>
      <xdr:colOff>165100</xdr:colOff>
      <xdr:row>57</xdr:row>
      <xdr:rowOff>88512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5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105039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3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124447</xdr:rowOff>
    </xdr:from>
    <xdr:to>
      <xdr:col>72</xdr:col>
      <xdr:colOff>38100</xdr:colOff>
      <xdr:row>56</xdr:row>
      <xdr:rowOff>54597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5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71124</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32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123889</xdr:rowOff>
    </xdr:from>
    <xdr:to>
      <xdr:col>67</xdr:col>
      <xdr:colOff>101600</xdr:colOff>
      <xdr:row>57</xdr:row>
      <xdr:rowOff>54039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2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70566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0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169435</xdr:rowOff>
    </xdr:from>
    <xdr:to>
      <xdr:col>85</xdr:col>
      <xdr:colOff>127000</xdr:colOff>
      <xdr:row>78</xdr:row>
      <xdr:rowOff>23605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371085"/>
          <a:ext cx="838200" cy="2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102748</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04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23194</xdr:rowOff>
    </xdr:from>
    <xdr:to>
      <xdr:col>81</xdr:col>
      <xdr:colOff>50800</xdr:colOff>
      <xdr:row>78</xdr:row>
      <xdr:rowOff>23605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9629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23194</xdr:rowOff>
    </xdr:from>
    <xdr:to>
      <xdr:col>76</xdr:col>
      <xdr:colOff>114300</xdr:colOff>
      <xdr:row>78</xdr:row>
      <xdr:rowOff>25302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96294"/>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25091</xdr:rowOff>
    </xdr:from>
    <xdr:to>
      <xdr:col>71</xdr:col>
      <xdr:colOff>177800</xdr:colOff>
      <xdr:row>78</xdr:row>
      <xdr:rowOff>25302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98191"/>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127608</xdr:rowOff>
    </xdr:from>
    <xdr:to>
      <xdr:col>72</xdr:col>
      <xdr:colOff>38100</xdr:colOff>
      <xdr:row>78</xdr:row>
      <xdr:rowOff>57758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74285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118635</xdr:rowOff>
    </xdr:from>
    <xdr:to>
      <xdr:col>85</xdr:col>
      <xdr:colOff>177800</xdr:colOff>
      <xdr:row>78</xdr:row>
      <xdr:rowOff>48785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2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78012</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0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144255</xdr:rowOff>
    </xdr:from>
    <xdr:to>
      <xdr:col>81</xdr:col>
      <xdr:colOff>101600</xdr:colOff>
      <xdr:row>78</xdr:row>
      <xdr:rowOff>74405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4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65532</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43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143844</xdr:rowOff>
    </xdr:from>
    <xdr:to>
      <xdr:col>76</xdr:col>
      <xdr:colOff>165100</xdr:colOff>
      <xdr:row>78</xdr:row>
      <xdr:rowOff>73994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65121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43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145952</xdr:rowOff>
    </xdr:from>
    <xdr:to>
      <xdr:col>72</xdr:col>
      <xdr:colOff>38100</xdr:colOff>
      <xdr:row>78</xdr:row>
      <xdr:rowOff>76102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67229</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440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145741</xdr:rowOff>
    </xdr:from>
    <xdr:to>
      <xdr:col>67</xdr:col>
      <xdr:colOff>101600</xdr:colOff>
      <xdr:row>78</xdr:row>
      <xdr:rowOff>75891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67018</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440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170270</xdr:rowOff>
    </xdr:from>
    <xdr:to>
      <xdr:col>85</xdr:col>
      <xdr:colOff>127000</xdr:colOff>
      <xdr:row>97</xdr:row>
      <xdr:rowOff>4603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29470"/>
          <a:ext cx="838200" cy="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36870</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2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3958</xdr:rowOff>
    </xdr:from>
    <xdr:to>
      <xdr:col>81</xdr:col>
      <xdr:colOff>50800</xdr:colOff>
      <xdr:row>97</xdr:row>
      <xdr:rowOff>4603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634608"/>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142733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3958</xdr:rowOff>
    </xdr:from>
    <xdr:to>
      <xdr:col>76</xdr:col>
      <xdr:colOff>114300</xdr:colOff>
      <xdr:row>97</xdr:row>
      <xdr:rowOff>19422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34608"/>
          <a:ext cx="889000" cy="1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147352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16297</xdr:rowOff>
    </xdr:from>
    <xdr:to>
      <xdr:col>71</xdr:col>
      <xdr:colOff>177800</xdr:colOff>
      <xdr:row>97</xdr:row>
      <xdr:rowOff>19422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646947"/>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22485</xdr:rowOff>
    </xdr:from>
    <xdr:to>
      <xdr:col>72</xdr:col>
      <xdr:colOff>38100</xdr:colOff>
      <xdr:row>96</xdr:row>
      <xdr:rowOff>124085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8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140612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5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122993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119470</xdr:rowOff>
    </xdr:from>
    <xdr:to>
      <xdr:col>85</xdr:col>
      <xdr:colOff>177800</xdr:colOff>
      <xdr:row>97</xdr:row>
      <xdr:rowOff>49620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97897</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5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125253</xdr:rowOff>
    </xdr:from>
    <xdr:to>
      <xdr:col>81</xdr:col>
      <xdr:colOff>101600</xdr:colOff>
      <xdr:row>97</xdr:row>
      <xdr:rowOff>55403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46530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67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124608</xdr:rowOff>
    </xdr:from>
    <xdr:to>
      <xdr:col>76</xdr:col>
      <xdr:colOff>165100</xdr:colOff>
      <xdr:row>97</xdr:row>
      <xdr:rowOff>54758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45885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7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140072</xdr:rowOff>
    </xdr:from>
    <xdr:to>
      <xdr:col>72</xdr:col>
      <xdr:colOff>38100</xdr:colOff>
      <xdr:row>97</xdr:row>
      <xdr:rowOff>70222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61349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136947</xdr:rowOff>
    </xdr:from>
    <xdr:to>
      <xdr:col>67</xdr:col>
      <xdr:colOff>101600</xdr:colOff>
      <xdr:row>97</xdr:row>
      <xdr:rowOff>67097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9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58224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8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115418</xdr:rowOff>
    </xdr:from>
    <xdr:to>
      <xdr:col>102</xdr:col>
      <xdr:colOff>165100</xdr:colOff>
      <xdr:row>38</xdr:row>
      <xdr:rowOff>45568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62095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増加幅が大きい費目、類似団体平均を大きく上回っている費目を抽出して記載する。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総務費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192,090</a:t>
          </a:r>
          <a:r>
            <a:rPr kumimoji="1" lang="ja-JP" altLang="en-US" sz="1100">
              <a:latin typeface="ＭＳ Ｐゴシック" panose="020B0600070205080204" pitchFamily="50" charset="-128"/>
              <a:ea typeface="ＭＳ Ｐゴシック" panose="020B0600070205080204" pitchFamily="50" charset="-128"/>
            </a:rPr>
            <a:t>円となっている。決算額全体でみると、スポーツ公園多目的広場建設事業が開始したこと及びふるさと納税の増収により本寄附金が原資となる基金の積立金が大幅増になったことが要因となっている。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農林水産業費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36,833</a:t>
          </a:r>
          <a:r>
            <a:rPr kumimoji="1" lang="ja-JP" altLang="en-US" sz="1100">
              <a:latin typeface="ＭＳ Ｐゴシック" panose="020B0600070205080204" pitchFamily="50" charset="-128"/>
              <a:ea typeface="ＭＳ Ｐゴシック" panose="020B0600070205080204" pitchFamily="50" charset="-128"/>
            </a:rPr>
            <a:t>円となっている。畜産クラスターに係る畜産・酪農収益力強化整備等特別事業補助金によるものが大きい。</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商工費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83,792</a:t>
          </a:r>
          <a:r>
            <a:rPr kumimoji="1" lang="ja-JP" altLang="en-US" sz="1100">
              <a:latin typeface="ＭＳ Ｐゴシック" panose="020B0600070205080204" pitchFamily="50" charset="-128"/>
              <a:ea typeface="ＭＳ Ｐゴシック" panose="020B0600070205080204" pitchFamily="50" charset="-128"/>
            </a:rPr>
            <a:t>円となっており、類似団体平均に比べ大幅に上回っている。ふるさと納税寄付金の増加に伴いふるさと納税の関連経費等が含まれるこゆ地域づくり推進機構補助金により大幅増となっている。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消防費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33,226</a:t>
          </a:r>
          <a:r>
            <a:rPr kumimoji="1" lang="ja-JP" altLang="en-US" sz="1100">
              <a:latin typeface="ＭＳ Ｐゴシック" panose="020B0600070205080204" pitchFamily="50" charset="-128"/>
              <a:ea typeface="ＭＳ Ｐゴシック" panose="020B0600070205080204" pitchFamily="50" charset="-128"/>
            </a:rPr>
            <a:t>円となっており、前年比</a:t>
          </a:r>
          <a:r>
            <a:rPr kumimoji="1" lang="en-US" altLang="ja-JP" sz="1100">
              <a:latin typeface="ＭＳ Ｐゴシック" panose="020B0600070205080204" pitchFamily="50" charset="-128"/>
              <a:ea typeface="ＭＳ Ｐゴシック" panose="020B0600070205080204" pitchFamily="50" charset="-128"/>
            </a:rPr>
            <a:t>15,157</a:t>
          </a:r>
          <a:r>
            <a:rPr kumimoji="1" lang="ja-JP" altLang="en-US" sz="1100">
              <a:latin typeface="ＭＳ Ｐゴシック" panose="020B0600070205080204" pitchFamily="50" charset="-128"/>
              <a:ea typeface="ＭＳ Ｐゴシック" panose="020B0600070205080204" pitchFamily="50" charset="-128"/>
            </a:rPr>
            <a:t>円増加し、類似団体平均を上回った。デジタル防災行政無線の整備及び消防機械倉庫の更新に伴い増加したものである。近年の災害の多さにより、防災・減災対策が見直しが図られ、関連事業費が今後も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年度については台風</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号に係る災害復旧等の臨時財政需要があったため、実質単年度収支は赤字になっているが財政調整基金の取崩しにより、実質収支は黒字となっている。なお、平成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年度の財政調整基金残高については決算剰余金等による積立ができておらず減少となっている。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今後も厳しい財政状況が見込まれるため、事務事業の見直し・統廃合により歳出抑制を推進し、健全な財政運営に努めていく。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一般会計及び公営企業会計等について、すべての会計が赤字を計上しておらず、連結実質赤字は生じていない。</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スポーツ公園多目適広場建設事業に係る土地取得特別会計が今年度から新設された。　</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今後は医療費の増などにより繰出金が一般会計の財政負担を圧迫する要因が考えられるため中長期的視野を持った経営を行う必要がある。</a:t>
          </a:r>
          <a:endParaRPr kumimoji="1" lang="en-US" altLang="ja-JP" sz="11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election activeCell="CD12" sqref="CD12:CS12"/>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12375546</v>
      </c>
      <c r="BO4" s="392"/>
      <c r="BP4" s="392"/>
      <c r="BQ4" s="392"/>
      <c r="BR4" s="392"/>
      <c r="BS4" s="392"/>
      <c r="BT4" s="392"/>
      <c r="BU4" s="393"/>
      <c r="BV4" s="391">
        <v>10279092</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7.9</v>
      </c>
      <c r="CU4" s="398"/>
      <c r="CV4" s="398"/>
      <c r="CW4" s="398"/>
      <c r="CX4" s="398"/>
      <c r="CY4" s="398"/>
      <c r="CZ4" s="398"/>
      <c r="DA4" s="399"/>
      <c r="DB4" s="397">
        <v>7.5</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11918641</v>
      </c>
      <c r="BO5" s="429"/>
      <c r="BP5" s="429"/>
      <c r="BQ5" s="429"/>
      <c r="BR5" s="429"/>
      <c r="BS5" s="429"/>
      <c r="BT5" s="429"/>
      <c r="BU5" s="430"/>
      <c r="BV5" s="428">
        <v>9956793</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92</v>
      </c>
      <c r="CU5" s="426"/>
      <c r="CV5" s="426"/>
      <c r="CW5" s="426"/>
      <c r="CX5" s="426"/>
      <c r="CY5" s="426"/>
      <c r="CZ5" s="426"/>
      <c r="DA5" s="427"/>
      <c r="DB5" s="425">
        <v>89.9</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456905</v>
      </c>
      <c r="BO6" s="429"/>
      <c r="BP6" s="429"/>
      <c r="BQ6" s="429"/>
      <c r="BR6" s="429"/>
      <c r="BS6" s="429"/>
      <c r="BT6" s="429"/>
      <c r="BU6" s="430"/>
      <c r="BV6" s="428">
        <v>322299</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96.7</v>
      </c>
      <c r="CU6" s="466"/>
      <c r="CV6" s="466"/>
      <c r="CW6" s="466"/>
      <c r="CX6" s="466"/>
      <c r="CY6" s="466"/>
      <c r="CZ6" s="466"/>
      <c r="DA6" s="467"/>
      <c r="DB6" s="465">
        <v>94.3</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94</v>
      </c>
      <c r="AV7" s="461"/>
      <c r="AW7" s="461"/>
      <c r="AX7" s="461"/>
      <c r="AY7" s="462" t="s">
        <v>105</v>
      </c>
      <c r="AZ7" s="463"/>
      <c r="BA7" s="463"/>
      <c r="BB7" s="463"/>
      <c r="BC7" s="463"/>
      <c r="BD7" s="463"/>
      <c r="BE7" s="463"/>
      <c r="BF7" s="463"/>
      <c r="BG7" s="463"/>
      <c r="BH7" s="463"/>
      <c r="BI7" s="463"/>
      <c r="BJ7" s="463"/>
      <c r="BK7" s="463"/>
      <c r="BL7" s="463"/>
      <c r="BM7" s="464"/>
      <c r="BN7" s="428">
        <v>143800</v>
      </c>
      <c r="BO7" s="429"/>
      <c r="BP7" s="429"/>
      <c r="BQ7" s="429"/>
      <c r="BR7" s="429"/>
      <c r="BS7" s="429"/>
      <c r="BT7" s="429"/>
      <c r="BU7" s="430"/>
      <c r="BV7" s="428">
        <v>21369</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3962590</v>
      </c>
      <c r="CU7" s="429"/>
      <c r="CV7" s="429"/>
      <c r="CW7" s="429"/>
      <c r="CX7" s="429"/>
      <c r="CY7" s="429"/>
      <c r="CZ7" s="429"/>
      <c r="DA7" s="430"/>
      <c r="DB7" s="428">
        <v>3987147</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108</v>
      </c>
      <c r="AV8" s="461"/>
      <c r="AW8" s="461"/>
      <c r="AX8" s="461"/>
      <c r="AY8" s="462" t="s">
        <v>109</v>
      </c>
      <c r="AZ8" s="463"/>
      <c r="BA8" s="463"/>
      <c r="BB8" s="463"/>
      <c r="BC8" s="463"/>
      <c r="BD8" s="463"/>
      <c r="BE8" s="463"/>
      <c r="BF8" s="463"/>
      <c r="BG8" s="463"/>
      <c r="BH8" s="463"/>
      <c r="BI8" s="463"/>
      <c r="BJ8" s="463"/>
      <c r="BK8" s="463"/>
      <c r="BL8" s="463"/>
      <c r="BM8" s="464"/>
      <c r="BN8" s="428">
        <v>313105</v>
      </c>
      <c r="BO8" s="429"/>
      <c r="BP8" s="429"/>
      <c r="BQ8" s="429"/>
      <c r="BR8" s="429"/>
      <c r="BS8" s="429"/>
      <c r="BT8" s="429"/>
      <c r="BU8" s="430"/>
      <c r="BV8" s="428">
        <v>300930</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0.45</v>
      </c>
      <c r="CU8" s="469"/>
      <c r="CV8" s="469"/>
      <c r="CW8" s="469"/>
      <c r="CX8" s="469"/>
      <c r="CY8" s="469"/>
      <c r="CZ8" s="469"/>
      <c r="DA8" s="470"/>
      <c r="DB8" s="468">
        <v>0.44</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17373</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94</v>
      </c>
      <c r="AV9" s="461"/>
      <c r="AW9" s="461"/>
      <c r="AX9" s="461"/>
      <c r="AY9" s="462" t="s">
        <v>115</v>
      </c>
      <c r="AZ9" s="463"/>
      <c r="BA9" s="463"/>
      <c r="BB9" s="463"/>
      <c r="BC9" s="463"/>
      <c r="BD9" s="463"/>
      <c r="BE9" s="463"/>
      <c r="BF9" s="463"/>
      <c r="BG9" s="463"/>
      <c r="BH9" s="463"/>
      <c r="BI9" s="463"/>
      <c r="BJ9" s="463"/>
      <c r="BK9" s="463"/>
      <c r="BL9" s="463"/>
      <c r="BM9" s="464"/>
      <c r="BN9" s="428">
        <v>12175</v>
      </c>
      <c r="BO9" s="429"/>
      <c r="BP9" s="429"/>
      <c r="BQ9" s="429"/>
      <c r="BR9" s="429"/>
      <c r="BS9" s="429"/>
      <c r="BT9" s="429"/>
      <c r="BU9" s="430"/>
      <c r="BV9" s="428">
        <v>-14613</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7.9</v>
      </c>
      <c r="CU9" s="426"/>
      <c r="CV9" s="426"/>
      <c r="CW9" s="426"/>
      <c r="CX9" s="426"/>
      <c r="CY9" s="426"/>
      <c r="CZ9" s="426"/>
      <c r="DA9" s="427"/>
      <c r="DB9" s="425">
        <v>9</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117</v>
      </c>
      <c r="M10" s="458"/>
      <c r="N10" s="458"/>
      <c r="O10" s="458"/>
      <c r="P10" s="458"/>
      <c r="Q10" s="459"/>
      <c r="R10" s="479">
        <v>18092</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89</v>
      </c>
      <c r="BO10" s="429"/>
      <c r="BP10" s="429"/>
      <c r="BQ10" s="429"/>
      <c r="BR10" s="429"/>
      <c r="BS10" s="429"/>
      <c r="BT10" s="429"/>
      <c r="BU10" s="430"/>
      <c r="BV10" s="428">
        <v>130</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119</v>
      </c>
      <c r="AV11" s="461"/>
      <c r="AW11" s="461"/>
      <c r="AX11" s="461"/>
      <c r="AY11" s="462" t="s">
        <v>125</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126</v>
      </c>
      <c r="CE11" s="432"/>
      <c r="CF11" s="432"/>
      <c r="CG11" s="432"/>
      <c r="CH11" s="432"/>
      <c r="CI11" s="432"/>
      <c r="CJ11" s="432"/>
      <c r="CK11" s="432"/>
      <c r="CL11" s="432"/>
      <c r="CM11" s="432"/>
      <c r="CN11" s="432"/>
      <c r="CO11" s="432"/>
      <c r="CP11" s="432"/>
      <c r="CQ11" s="432"/>
      <c r="CR11" s="432"/>
      <c r="CS11" s="433"/>
      <c r="CT11" s="468" t="s">
        <v>127</v>
      </c>
      <c r="CU11" s="469"/>
      <c r="CV11" s="469"/>
      <c r="CW11" s="469"/>
      <c r="CX11" s="469"/>
      <c r="CY11" s="469"/>
      <c r="CZ11" s="469"/>
      <c r="DA11" s="470"/>
      <c r="DB11" s="468" t="s">
        <v>127</v>
      </c>
      <c r="DC11" s="469"/>
      <c r="DD11" s="469"/>
      <c r="DE11" s="469"/>
      <c r="DF11" s="469"/>
      <c r="DG11" s="469"/>
      <c r="DH11" s="469"/>
      <c r="DI11" s="470"/>
      <c r="DJ11" s="185"/>
      <c r="DK11" s="185"/>
      <c r="DL11" s="185"/>
      <c r="DM11" s="185"/>
      <c r="DN11" s="185"/>
      <c r="DO11" s="185"/>
    </row>
    <row r="12" spans="1:119" ht="18.75" customHeight="1" x14ac:dyDescent="0.15">
      <c r="A12" s="186"/>
      <c r="B12" s="488" t="s">
        <v>128</v>
      </c>
      <c r="C12" s="489"/>
      <c r="D12" s="489"/>
      <c r="E12" s="489"/>
      <c r="F12" s="489"/>
      <c r="G12" s="489"/>
      <c r="H12" s="489"/>
      <c r="I12" s="489"/>
      <c r="J12" s="489"/>
      <c r="K12" s="490"/>
      <c r="L12" s="497" t="s">
        <v>129</v>
      </c>
      <c r="M12" s="498"/>
      <c r="N12" s="498"/>
      <c r="O12" s="498"/>
      <c r="P12" s="498"/>
      <c r="Q12" s="499"/>
      <c r="R12" s="500">
        <v>17487</v>
      </c>
      <c r="S12" s="501"/>
      <c r="T12" s="501"/>
      <c r="U12" s="501"/>
      <c r="V12" s="502"/>
      <c r="W12" s="503" t="s">
        <v>1</v>
      </c>
      <c r="X12" s="461"/>
      <c r="Y12" s="461"/>
      <c r="Z12" s="461"/>
      <c r="AA12" s="461"/>
      <c r="AB12" s="504"/>
      <c r="AC12" s="460" t="s">
        <v>130</v>
      </c>
      <c r="AD12" s="461"/>
      <c r="AE12" s="461"/>
      <c r="AF12" s="461"/>
      <c r="AG12" s="504"/>
      <c r="AH12" s="460" t="s">
        <v>131</v>
      </c>
      <c r="AI12" s="461"/>
      <c r="AJ12" s="461"/>
      <c r="AK12" s="461"/>
      <c r="AL12" s="505"/>
      <c r="AM12" s="457" t="s">
        <v>132</v>
      </c>
      <c r="AN12" s="458"/>
      <c r="AO12" s="458"/>
      <c r="AP12" s="458"/>
      <c r="AQ12" s="458"/>
      <c r="AR12" s="458"/>
      <c r="AS12" s="458"/>
      <c r="AT12" s="459"/>
      <c r="AU12" s="460" t="s">
        <v>133</v>
      </c>
      <c r="AV12" s="461"/>
      <c r="AW12" s="461"/>
      <c r="AX12" s="461"/>
      <c r="AY12" s="462" t="s">
        <v>134</v>
      </c>
      <c r="AZ12" s="463"/>
      <c r="BA12" s="463"/>
      <c r="BB12" s="463"/>
      <c r="BC12" s="463"/>
      <c r="BD12" s="463"/>
      <c r="BE12" s="463"/>
      <c r="BF12" s="463"/>
      <c r="BG12" s="463"/>
      <c r="BH12" s="463"/>
      <c r="BI12" s="463"/>
      <c r="BJ12" s="463"/>
      <c r="BK12" s="463"/>
      <c r="BL12" s="463"/>
      <c r="BM12" s="464"/>
      <c r="BN12" s="428">
        <v>86692</v>
      </c>
      <c r="BO12" s="429"/>
      <c r="BP12" s="429"/>
      <c r="BQ12" s="429"/>
      <c r="BR12" s="429"/>
      <c r="BS12" s="429"/>
      <c r="BT12" s="429"/>
      <c r="BU12" s="430"/>
      <c r="BV12" s="428">
        <v>0</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136</v>
      </c>
      <c r="CU12" s="469"/>
      <c r="CV12" s="469"/>
      <c r="CW12" s="469"/>
      <c r="CX12" s="469"/>
      <c r="CY12" s="469"/>
      <c r="CZ12" s="469"/>
      <c r="DA12" s="470"/>
      <c r="DB12" s="468" t="s">
        <v>136</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137</v>
      </c>
      <c r="N13" s="517"/>
      <c r="O13" s="517"/>
      <c r="P13" s="517"/>
      <c r="Q13" s="518"/>
      <c r="R13" s="509">
        <v>17390</v>
      </c>
      <c r="S13" s="510"/>
      <c r="T13" s="510"/>
      <c r="U13" s="510"/>
      <c r="V13" s="511"/>
      <c r="W13" s="444" t="s">
        <v>138</v>
      </c>
      <c r="X13" s="445"/>
      <c r="Y13" s="445"/>
      <c r="Z13" s="445"/>
      <c r="AA13" s="445"/>
      <c r="AB13" s="435"/>
      <c r="AC13" s="479">
        <v>1739</v>
      </c>
      <c r="AD13" s="480"/>
      <c r="AE13" s="480"/>
      <c r="AF13" s="480"/>
      <c r="AG13" s="519"/>
      <c r="AH13" s="479">
        <v>1759</v>
      </c>
      <c r="AI13" s="480"/>
      <c r="AJ13" s="480"/>
      <c r="AK13" s="480"/>
      <c r="AL13" s="481"/>
      <c r="AM13" s="457" t="s">
        <v>139</v>
      </c>
      <c r="AN13" s="458"/>
      <c r="AO13" s="458"/>
      <c r="AP13" s="458"/>
      <c r="AQ13" s="458"/>
      <c r="AR13" s="458"/>
      <c r="AS13" s="458"/>
      <c r="AT13" s="459"/>
      <c r="AU13" s="460" t="s">
        <v>133</v>
      </c>
      <c r="AV13" s="461"/>
      <c r="AW13" s="461"/>
      <c r="AX13" s="461"/>
      <c r="AY13" s="462" t="s">
        <v>140</v>
      </c>
      <c r="AZ13" s="463"/>
      <c r="BA13" s="463"/>
      <c r="BB13" s="463"/>
      <c r="BC13" s="463"/>
      <c r="BD13" s="463"/>
      <c r="BE13" s="463"/>
      <c r="BF13" s="463"/>
      <c r="BG13" s="463"/>
      <c r="BH13" s="463"/>
      <c r="BI13" s="463"/>
      <c r="BJ13" s="463"/>
      <c r="BK13" s="463"/>
      <c r="BL13" s="463"/>
      <c r="BM13" s="464"/>
      <c r="BN13" s="428">
        <v>-74428</v>
      </c>
      <c r="BO13" s="429"/>
      <c r="BP13" s="429"/>
      <c r="BQ13" s="429"/>
      <c r="BR13" s="429"/>
      <c r="BS13" s="429"/>
      <c r="BT13" s="429"/>
      <c r="BU13" s="430"/>
      <c r="BV13" s="428">
        <v>-14483</v>
      </c>
      <c r="BW13" s="429"/>
      <c r="BX13" s="429"/>
      <c r="BY13" s="429"/>
      <c r="BZ13" s="429"/>
      <c r="CA13" s="429"/>
      <c r="CB13" s="429"/>
      <c r="CC13" s="430"/>
      <c r="CD13" s="431" t="s">
        <v>141</v>
      </c>
      <c r="CE13" s="432"/>
      <c r="CF13" s="432"/>
      <c r="CG13" s="432"/>
      <c r="CH13" s="432"/>
      <c r="CI13" s="432"/>
      <c r="CJ13" s="432"/>
      <c r="CK13" s="432"/>
      <c r="CL13" s="432"/>
      <c r="CM13" s="432"/>
      <c r="CN13" s="432"/>
      <c r="CO13" s="432"/>
      <c r="CP13" s="432"/>
      <c r="CQ13" s="432"/>
      <c r="CR13" s="432"/>
      <c r="CS13" s="433"/>
      <c r="CT13" s="425">
        <v>9.4</v>
      </c>
      <c r="CU13" s="426"/>
      <c r="CV13" s="426"/>
      <c r="CW13" s="426"/>
      <c r="CX13" s="426"/>
      <c r="CY13" s="426"/>
      <c r="CZ13" s="426"/>
      <c r="DA13" s="427"/>
      <c r="DB13" s="425">
        <v>9.1</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142</v>
      </c>
      <c r="M14" s="507"/>
      <c r="N14" s="507"/>
      <c r="O14" s="507"/>
      <c r="P14" s="507"/>
      <c r="Q14" s="508"/>
      <c r="R14" s="509">
        <v>17595</v>
      </c>
      <c r="S14" s="510"/>
      <c r="T14" s="510"/>
      <c r="U14" s="510"/>
      <c r="V14" s="511"/>
      <c r="W14" s="418"/>
      <c r="X14" s="419"/>
      <c r="Y14" s="419"/>
      <c r="Z14" s="419"/>
      <c r="AA14" s="419"/>
      <c r="AB14" s="408"/>
      <c r="AC14" s="512">
        <v>19.100000000000001</v>
      </c>
      <c r="AD14" s="513"/>
      <c r="AE14" s="513"/>
      <c r="AF14" s="513"/>
      <c r="AG14" s="514"/>
      <c r="AH14" s="512">
        <v>19.3</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143</v>
      </c>
      <c r="CE14" s="521"/>
      <c r="CF14" s="521"/>
      <c r="CG14" s="521"/>
      <c r="CH14" s="521"/>
      <c r="CI14" s="521"/>
      <c r="CJ14" s="521"/>
      <c r="CK14" s="521"/>
      <c r="CL14" s="521"/>
      <c r="CM14" s="521"/>
      <c r="CN14" s="521"/>
      <c r="CO14" s="521"/>
      <c r="CP14" s="521"/>
      <c r="CQ14" s="521"/>
      <c r="CR14" s="521"/>
      <c r="CS14" s="522"/>
      <c r="CT14" s="523">
        <v>26.8</v>
      </c>
      <c r="CU14" s="524"/>
      <c r="CV14" s="524"/>
      <c r="CW14" s="524"/>
      <c r="CX14" s="524"/>
      <c r="CY14" s="524"/>
      <c r="CZ14" s="524"/>
      <c r="DA14" s="525"/>
      <c r="DB14" s="523">
        <v>30.5</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144</v>
      </c>
      <c r="N15" s="517"/>
      <c r="O15" s="517"/>
      <c r="P15" s="517"/>
      <c r="Q15" s="518"/>
      <c r="R15" s="509">
        <v>17504</v>
      </c>
      <c r="S15" s="510"/>
      <c r="T15" s="510"/>
      <c r="U15" s="510"/>
      <c r="V15" s="511"/>
      <c r="W15" s="444" t="s">
        <v>145</v>
      </c>
      <c r="X15" s="445"/>
      <c r="Y15" s="445"/>
      <c r="Z15" s="445"/>
      <c r="AA15" s="445"/>
      <c r="AB15" s="435"/>
      <c r="AC15" s="479">
        <v>1816</v>
      </c>
      <c r="AD15" s="480"/>
      <c r="AE15" s="480"/>
      <c r="AF15" s="480"/>
      <c r="AG15" s="519"/>
      <c r="AH15" s="479">
        <v>1941</v>
      </c>
      <c r="AI15" s="480"/>
      <c r="AJ15" s="480"/>
      <c r="AK15" s="480"/>
      <c r="AL15" s="481"/>
      <c r="AM15" s="457"/>
      <c r="AN15" s="458"/>
      <c r="AO15" s="458"/>
      <c r="AP15" s="458"/>
      <c r="AQ15" s="458"/>
      <c r="AR15" s="458"/>
      <c r="AS15" s="458"/>
      <c r="AT15" s="459"/>
      <c r="AU15" s="460"/>
      <c r="AV15" s="461"/>
      <c r="AW15" s="461"/>
      <c r="AX15" s="461"/>
      <c r="AY15" s="388" t="s">
        <v>146</v>
      </c>
      <c r="AZ15" s="389"/>
      <c r="BA15" s="389"/>
      <c r="BB15" s="389"/>
      <c r="BC15" s="389"/>
      <c r="BD15" s="389"/>
      <c r="BE15" s="389"/>
      <c r="BF15" s="389"/>
      <c r="BG15" s="389"/>
      <c r="BH15" s="389"/>
      <c r="BI15" s="389"/>
      <c r="BJ15" s="389"/>
      <c r="BK15" s="389"/>
      <c r="BL15" s="389"/>
      <c r="BM15" s="390"/>
      <c r="BN15" s="391">
        <v>1560773</v>
      </c>
      <c r="BO15" s="392"/>
      <c r="BP15" s="392"/>
      <c r="BQ15" s="392"/>
      <c r="BR15" s="392"/>
      <c r="BS15" s="392"/>
      <c r="BT15" s="392"/>
      <c r="BU15" s="393"/>
      <c r="BV15" s="391">
        <v>1545723</v>
      </c>
      <c r="BW15" s="392"/>
      <c r="BX15" s="392"/>
      <c r="BY15" s="392"/>
      <c r="BZ15" s="392"/>
      <c r="CA15" s="392"/>
      <c r="CB15" s="392"/>
      <c r="CC15" s="393"/>
      <c r="CD15" s="526" t="s">
        <v>147</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148</v>
      </c>
      <c r="M16" s="537"/>
      <c r="N16" s="537"/>
      <c r="O16" s="537"/>
      <c r="P16" s="537"/>
      <c r="Q16" s="538"/>
      <c r="R16" s="529" t="s">
        <v>149</v>
      </c>
      <c r="S16" s="530"/>
      <c r="T16" s="530"/>
      <c r="U16" s="530"/>
      <c r="V16" s="531"/>
      <c r="W16" s="418"/>
      <c r="X16" s="419"/>
      <c r="Y16" s="419"/>
      <c r="Z16" s="419"/>
      <c r="AA16" s="419"/>
      <c r="AB16" s="408"/>
      <c r="AC16" s="512">
        <v>20</v>
      </c>
      <c r="AD16" s="513"/>
      <c r="AE16" s="513"/>
      <c r="AF16" s="513"/>
      <c r="AG16" s="514"/>
      <c r="AH16" s="512">
        <v>21.3</v>
      </c>
      <c r="AI16" s="513"/>
      <c r="AJ16" s="513"/>
      <c r="AK16" s="513"/>
      <c r="AL16" s="515"/>
      <c r="AM16" s="457"/>
      <c r="AN16" s="458"/>
      <c r="AO16" s="458"/>
      <c r="AP16" s="458"/>
      <c r="AQ16" s="458"/>
      <c r="AR16" s="458"/>
      <c r="AS16" s="458"/>
      <c r="AT16" s="459"/>
      <c r="AU16" s="460"/>
      <c r="AV16" s="461"/>
      <c r="AW16" s="461"/>
      <c r="AX16" s="461"/>
      <c r="AY16" s="462" t="s">
        <v>150</v>
      </c>
      <c r="AZ16" s="463"/>
      <c r="BA16" s="463"/>
      <c r="BB16" s="463"/>
      <c r="BC16" s="463"/>
      <c r="BD16" s="463"/>
      <c r="BE16" s="463"/>
      <c r="BF16" s="463"/>
      <c r="BG16" s="463"/>
      <c r="BH16" s="463"/>
      <c r="BI16" s="463"/>
      <c r="BJ16" s="463"/>
      <c r="BK16" s="463"/>
      <c r="BL16" s="463"/>
      <c r="BM16" s="464"/>
      <c r="BN16" s="428">
        <v>3371757</v>
      </c>
      <c r="BO16" s="429"/>
      <c r="BP16" s="429"/>
      <c r="BQ16" s="429"/>
      <c r="BR16" s="429"/>
      <c r="BS16" s="429"/>
      <c r="BT16" s="429"/>
      <c r="BU16" s="430"/>
      <c r="BV16" s="428">
        <v>3397241</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151</v>
      </c>
      <c r="N17" s="533"/>
      <c r="O17" s="533"/>
      <c r="P17" s="533"/>
      <c r="Q17" s="534"/>
      <c r="R17" s="529" t="s">
        <v>152</v>
      </c>
      <c r="S17" s="530"/>
      <c r="T17" s="530"/>
      <c r="U17" s="530"/>
      <c r="V17" s="531"/>
      <c r="W17" s="444" t="s">
        <v>153</v>
      </c>
      <c r="X17" s="445"/>
      <c r="Y17" s="445"/>
      <c r="Z17" s="445"/>
      <c r="AA17" s="445"/>
      <c r="AB17" s="435"/>
      <c r="AC17" s="479">
        <v>5530</v>
      </c>
      <c r="AD17" s="480"/>
      <c r="AE17" s="480"/>
      <c r="AF17" s="480"/>
      <c r="AG17" s="519"/>
      <c r="AH17" s="479">
        <v>5434</v>
      </c>
      <c r="AI17" s="480"/>
      <c r="AJ17" s="480"/>
      <c r="AK17" s="480"/>
      <c r="AL17" s="481"/>
      <c r="AM17" s="457"/>
      <c r="AN17" s="458"/>
      <c r="AO17" s="458"/>
      <c r="AP17" s="458"/>
      <c r="AQ17" s="458"/>
      <c r="AR17" s="458"/>
      <c r="AS17" s="458"/>
      <c r="AT17" s="459"/>
      <c r="AU17" s="460"/>
      <c r="AV17" s="461"/>
      <c r="AW17" s="461"/>
      <c r="AX17" s="461"/>
      <c r="AY17" s="462" t="s">
        <v>154</v>
      </c>
      <c r="AZ17" s="463"/>
      <c r="BA17" s="463"/>
      <c r="BB17" s="463"/>
      <c r="BC17" s="463"/>
      <c r="BD17" s="463"/>
      <c r="BE17" s="463"/>
      <c r="BF17" s="463"/>
      <c r="BG17" s="463"/>
      <c r="BH17" s="463"/>
      <c r="BI17" s="463"/>
      <c r="BJ17" s="463"/>
      <c r="BK17" s="463"/>
      <c r="BL17" s="463"/>
      <c r="BM17" s="464"/>
      <c r="BN17" s="428">
        <v>1953514</v>
      </c>
      <c r="BO17" s="429"/>
      <c r="BP17" s="429"/>
      <c r="BQ17" s="429"/>
      <c r="BR17" s="429"/>
      <c r="BS17" s="429"/>
      <c r="BT17" s="429"/>
      <c r="BU17" s="430"/>
      <c r="BV17" s="428">
        <v>1942356</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155</v>
      </c>
      <c r="C18" s="471"/>
      <c r="D18" s="471"/>
      <c r="E18" s="540"/>
      <c r="F18" s="540"/>
      <c r="G18" s="540"/>
      <c r="H18" s="540"/>
      <c r="I18" s="540"/>
      <c r="J18" s="540"/>
      <c r="K18" s="540"/>
      <c r="L18" s="541">
        <v>61.53</v>
      </c>
      <c r="M18" s="541"/>
      <c r="N18" s="541"/>
      <c r="O18" s="541"/>
      <c r="P18" s="541"/>
      <c r="Q18" s="541"/>
      <c r="R18" s="542"/>
      <c r="S18" s="542"/>
      <c r="T18" s="542"/>
      <c r="U18" s="542"/>
      <c r="V18" s="543"/>
      <c r="W18" s="446"/>
      <c r="X18" s="447"/>
      <c r="Y18" s="447"/>
      <c r="Z18" s="447"/>
      <c r="AA18" s="447"/>
      <c r="AB18" s="438"/>
      <c r="AC18" s="544">
        <v>60.9</v>
      </c>
      <c r="AD18" s="545"/>
      <c r="AE18" s="545"/>
      <c r="AF18" s="545"/>
      <c r="AG18" s="546"/>
      <c r="AH18" s="544">
        <v>59.5</v>
      </c>
      <c r="AI18" s="545"/>
      <c r="AJ18" s="545"/>
      <c r="AK18" s="545"/>
      <c r="AL18" s="547"/>
      <c r="AM18" s="457"/>
      <c r="AN18" s="458"/>
      <c r="AO18" s="458"/>
      <c r="AP18" s="458"/>
      <c r="AQ18" s="458"/>
      <c r="AR18" s="458"/>
      <c r="AS18" s="458"/>
      <c r="AT18" s="459"/>
      <c r="AU18" s="460"/>
      <c r="AV18" s="461"/>
      <c r="AW18" s="461"/>
      <c r="AX18" s="461"/>
      <c r="AY18" s="462" t="s">
        <v>156</v>
      </c>
      <c r="AZ18" s="463"/>
      <c r="BA18" s="463"/>
      <c r="BB18" s="463"/>
      <c r="BC18" s="463"/>
      <c r="BD18" s="463"/>
      <c r="BE18" s="463"/>
      <c r="BF18" s="463"/>
      <c r="BG18" s="463"/>
      <c r="BH18" s="463"/>
      <c r="BI18" s="463"/>
      <c r="BJ18" s="463"/>
      <c r="BK18" s="463"/>
      <c r="BL18" s="463"/>
      <c r="BM18" s="464"/>
      <c r="BN18" s="428">
        <v>3789463</v>
      </c>
      <c r="BO18" s="429"/>
      <c r="BP18" s="429"/>
      <c r="BQ18" s="429"/>
      <c r="BR18" s="429"/>
      <c r="BS18" s="429"/>
      <c r="BT18" s="429"/>
      <c r="BU18" s="430"/>
      <c r="BV18" s="428">
        <v>3741218</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157</v>
      </c>
      <c r="C19" s="471"/>
      <c r="D19" s="471"/>
      <c r="E19" s="540"/>
      <c r="F19" s="540"/>
      <c r="G19" s="540"/>
      <c r="H19" s="540"/>
      <c r="I19" s="540"/>
      <c r="J19" s="540"/>
      <c r="K19" s="540"/>
      <c r="L19" s="548">
        <v>282</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158</v>
      </c>
      <c r="AZ19" s="463"/>
      <c r="BA19" s="463"/>
      <c r="BB19" s="463"/>
      <c r="BC19" s="463"/>
      <c r="BD19" s="463"/>
      <c r="BE19" s="463"/>
      <c r="BF19" s="463"/>
      <c r="BG19" s="463"/>
      <c r="BH19" s="463"/>
      <c r="BI19" s="463"/>
      <c r="BJ19" s="463"/>
      <c r="BK19" s="463"/>
      <c r="BL19" s="463"/>
      <c r="BM19" s="464"/>
      <c r="BN19" s="428">
        <v>7506813</v>
      </c>
      <c r="BO19" s="429"/>
      <c r="BP19" s="429"/>
      <c r="BQ19" s="429"/>
      <c r="BR19" s="429"/>
      <c r="BS19" s="429"/>
      <c r="BT19" s="429"/>
      <c r="BU19" s="430"/>
      <c r="BV19" s="428">
        <v>6424482</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159</v>
      </c>
      <c r="C20" s="471"/>
      <c r="D20" s="471"/>
      <c r="E20" s="540"/>
      <c r="F20" s="540"/>
      <c r="G20" s="540"/>
      <c r="H20" s="540"/>
      <c r="I20" s="540"/>
      <c r="J20" s="540"/>
      <c r="K20" s="540"/>
      <c r="L20" s="548">
        <v>6376</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160</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161</v>
      </c>
      <c r="C22" s="563"/>
      <c r="D22" s="564"/>
      <c r="E22" s="440" t="s">
        <v>1</v>
      </c>
      <c r="F22" s="445"/>
      <c r="G22" s="445"/>
      <c r="H22" s="445"/>
      <c r="I22" s="445"/>
      <c r="J22" s="445"/>
      <c r="K22" s="435"/>
      <c r="L22" s="440" t="s">
        <v>162</v>
      </c>
      <c r="M22" s="445"/>
      <c r="N22" s="445"/>
      <c r="O22" s="445"/>
      <c r="P22" s="435"/>
      <c r="Q22" s="571" t="s">
        <v>163</v>
      </c>
      <c r="R22" s="572"/>
      <c r="S22" s="572"/>
      <c r="T22" s="572"/>
      <c r="U22" s="572"/>
      <c r="V22" s="573"/>
      <c r="W22" s="577" t="s">
        <v>164</v>
      </c>
      <c r="X22" s="563"/>
      <c r="Y22" s="564"/>
      <c r="Z22" s="440" t="s">
        <v>1</v>
      </c>
      <c r="AA22" s="445"/>
      <c r="AB22" s="445"/>
      <c r="AC22" s="445"/>
      <c r="AD22" s="445"/>
      <c r="AE22" s="445"/>
      <c r="AF22" s="445"/>
      <c r="AG22" s="435"/>
      <c r="AH22" s="590" t="s">
        <v>165</v>
      </c>
      <c r="AI22" s="445"/>
      <c r="AJ22" s="445"/>
      <c r="AK22" s="445"/>
      <c r="AL22" s="435"/>
      <c r="AM22" s="590" t="s">
        <v>166</v>
      </c>
      <c r="AN22" s="591"/>
      <c r="AO22" s="591"/>
      <c r="AP22" s="591"/>
      <c r="AQ22" s="591"/>
      <c r="AR22" s="592"/>
      <c r="AS22" s="571" t="s">
        <v>163</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167</v>
      </c>
      <c r="AZ23" s="389"/>
      <c r="BA23" s="389"/>
      <c r="BB23" s="389"/>
      <c r="BC23" s="389"/>
      <c r="BD23" s="389"/>
      <c r="BE23" s="389"/>
      <c r="BF23" s="389"/>
      <c r="BG23" s="389"/>
      <c r="BH23" s="389"/>
      <c r="BI23" s="389"/>
      <c r="BJ23" s="389"/>
      <c r="BK23" s="389"/>
      <c r="BL23" s="389"/>
      <c r="BM23" s="390"/>
      <c r="BN23" s="428">
        <v>6119523</v>
      </c>
      <c r="BO23" s="429"/>
      <c r="BP23" s="429"/>
      <c r="BQ23" s="429"/>
      <c r="BR23" s="429"/>
      <c r="BS23" s="429"/>
      <c r="BT23" s="429"/>
      <c r="BU23" s="430"/>
      <c r="BV23" s="428">
        <v>6257697</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168</v>
      </c>
      <c r="F24" s="458"/>
      <c r="G24" s="458"/>
      <c r="H24" s="458"/>
      <c r="I24" s="458"/>
      <c r="J24" s="458"/>
      <c r="K24" s="459"/>
      <c r="L24" s="479">
        <v>1</v>
      </c>
      <c r="M24" s="480"/>
      <c r="N24" s="480"/>
      <c r="O24" s="480"/>
      <c r="P24" s="519"/>
      <c r="Q24" s="479">
        <v>7030</v>
      </c>
      <c r="R24" s="480"/>
      <c r="S24" s="480"/>
      <c r="T24" s="480"/>
      <c r="U24" s="480"/>
      <c r="V24" s="519"/>
      <c r="W24" s="578"/>
      <c r="X24" s="566"/>
      <c r="Y24" s="567"/>
      <c r="Z24" s="478" t="s">
        <v>169</v>
      </c>
      <c r="AA24" s="458"/>
      <c r="AB24" s="458"/>
      <c r="AC24" s="458"/>
      <c r="AD24" s="458"/>
      <c r="AE24" s="458"/>
      <c r="AF24" s="458"/>
      <c r="AG24" s="459"/>
      <c r="AH24" s="479">
        <v>132</v>
      </c>
      <c r="AI24" s="480"/>
      <c r="AJ24" s="480"/>
      <c r="AK24" s="480"/>
      <c r="AL24" s="519"/>
      <c r="AM24" s="479">
        <v>397056</v>
      </c>
      <c r="AN24" s="480"/>
      <c r="AO24" s="480"/>
      <c r="AP24" s="480"/>
      <c r="AQ24" s="480"/>
      <c r="AR24" s="519"/>
      <c r="AS24" s="479">
        <v>3008</v>
      </c>
      <c r="AT24" s="480"/>
      <c r="AU24" s="480"/>
      <c r="AV24" s="480"/>
      <c r="AW24" s="480"/>
      <c r="AX24" s="481"/>
      <c r="AY24" s="598" t="s">
        <v>170</v>
      </c>
      <c r="AZ24" s="599"/>
      <c r="BA24" s="599"/>
      <c r="BB24" s="599"/>
      <c r="BC24" s="599"/>
      <c r="BD24" s="599"/>
      <c r="BE24" s="599"/>
      <c r="BF24" s="599"/>
      <c r="BG24" s="599"/>
      <c r="BH24" s="599"/>
      <c r="BI24" s="599"/>
      <c r="BJ24" s="599"/>
      <c r="BK24" s="599"/>
      <c r="BL24" s="599"/>
      <c r="BM24" s="600"/>
      <c r="BN24" s="428">
        <v>4732027</v>
      </c>
      <c r="BO24" s="429"/>
      <c r="BP24" s="429"/>
      <c r="BQ24" s="429"/>
      <c r="BR24" s="429"/>
      <c r="BS24" s="429"/>
      <c r="BT24" s="429"/>
      <c r="BU24" s="430"/>
      <c r="BV24" s="428">
        <v>4891360</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171</v>
      </c>
      <c r="F25" s="458"/>
      <c r="G25" s="458"/>
      <c r="H25" s="458"/>
      <c r="I25" s="458"/>
      <c r="J25" s="458"/>
      <c r="K25" s="459"/>
      <c r="L25" s="479">
        <v>1</v>
      </c>
      <c r="M25" s="480"/>
      <c r="N25" s="480"/>
      <c r="O25" s="480"/>
      <c r="P25" s="519"/>
      <c r="Q25" s="479">
        <v>5650</v>
      </c>
      <c r="R25" s="480"/>
      <c r="S25" s="480"/>
      <c r="T25" s="480"/>
      <c r="U25" s="480"/>
      <c r="V25" s="519"/>
      <c r="W25" s="578"/>
      <c r="X25" s="566"/>
      <c r="Y25" s="567"/>
      <c r="Z25" s="478" t="s">
        <v>172</v>
      </c>
      <c r="AA25" s="458"/>
      <c r="AB25" s="458"/>
      <c r="AC25" s="458"/>
      <c r="AD25" s="458"/>
      <c r="AE25" s="458"/>
      <c r="AF25" s="458"/>
      <c r="AG25" s="459"/>
      <c r="AH25" s="479" t="s">
        <v>173</v>
      </c>
      <c r="AI25" s="480"/>
      <c r="AJ25" s="480"/>
      <c r="AK25" s="480"/>
      <c r="AL25" s="519"/>
      <c r="AM25" s="479" t="s">
        <v>174</v>
      </c>
      <c r="AN25" s="480"/>
      <c r="AO25" s="480"/>
      <c r="AP25" s="480"/>
      <c r="AQ25" s="480"/>
      <c r="AR25" s="519"/>
      <c r="AS25" s="479" t="s">
        <v>175</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527341</v>
      </c>
      <c r="BO25" s="392"/>
      <c r="BP25" s="392"/>
      <c r="BQ25" s="392"/>
      <c r="BR25" s="392"/>
      <c r="BS25" s="392"/>
      <c r="BT25" s="392"/>
      <c r="BU25" s="393"/>
      <c r="BV25" s="391">
        <v>581060</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177</v>
      </c>
      <c r="F26" s="458"/>
      <c r="G26" s="458"/>
      <c r="H26" s="458"/>
      <c r="I26" s="458"/>
      <c r="J26" s="458"/>
      <c r="K26" s="459"/>
      <c r="L26" s="479">
        <v>1</v>
      </c>
      <c r="M26" s="480"/>
      <c r="N26" s="480"/>
      <c r="O26" s="480"/>
      <c r="P26" s="519"/>
      <c r="Q26" s="479">
        <v>5350</v>
      </c>
      <c r="R26" s="480"/>
      <c r="S26" s="480"/>
      <c r="T26" s="480"/>
      <c r="U26" s="480"/>
      <c r="V26" s="519"/>
      <c r="W26" s="578"/>
      <c r="X26" s="566"/>
      <c r="Y26" s="567"/>
      <c r="Z26" s="478" t="s">
        <v>178</v>
      </c>
      <c r="AA26" s="588"/>
      <c r="AB26" s="588"/>
      <c r="AC26" s="588"/>
      <c r="AD26" s="588"/>
      <c r="AE26" s="588"/>
      <c r="AF26" s="588"/>
      <c r="AG26" s="589"/>
      <c r="AH26" s="479" t="s">
        <v>175</v>
      </c>
      <c r="AI26" s="480"/>
      <c r="AJ26" s="480"/>
      <c r="AK26" s="480"/>
      <c r="AL26" s="519"/>
      <c r="AM26" s="479" t="s">
        <v>175</v>
      </c>
      <c r="AN26" s="480"/>
      <c r="AO26" s="480"/>
      <c r="AP26" s="480"/>
      <c r="AQ26" s="480"/>
      <c r="AR26" s="519"/>
      <c r="AS26" s="479" t="s">
        <v>175</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175</v>
      </c>
      <c r="BO26" s="429"/>
      <c r="BP26" s="429"/>
      <c r="BQ26" s="429"/>
      <c r="BR26" s="429"/>
      <c r="BS26" s="429"/>
      <c r="BT26" s="429"/>
      <c r="BU26" s="430"/>
      <c r="BV26" s="428" t="s">
        <v>173</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180</v>
      </c>
      <c r="F27" s="458"/>
      <c r="G27" s="458"/>
      <c r="H27" s="458"/>
      <c r="I27" s="458"/>
      <c r="J27" s="458"/>
      <c r="K27" s="459"/>
      <c r="L27" s="479">
        <v>1</v>
      </c>
      <c r="M27" s="480"/>
      <c r="N27" s="480"/>
      <c r="O27" s="480"/>
      <c r="P27" s="519"/>
      <c r="Q27" s="479">
        <v>3030</v>
      </c>
      <c r="R27" s="480"/>
      <c r="S27" s="480"/>
      <c r="T27" s="480"/>
      <c r="U27" s="480"/>
      <c r="V27" s="519"/>
      <c r="W27" s="578"/>
      <c r="X27" s="566"/>
      <c r="Y27" s="567"/>
      <c r="Z27" s="478" t="s">
        <v>181</v>
      </c>
      <c r="AA27" s="458"/>
      <c r="AB27" s="458"/>
      <c r="AC27" s="458"/>
      <c r="AD27" s="458"/>
      <c r="AE27" s="458"/>
      <c r="AF27" s="458"/>
      <c r="AG27" s="459"/>
      <c r="AH27" s="479">
        <v>2</v>
      </c>
      <c r="AI27" s="480"/>
      <c r="AJ27" s="480"/>
      <c r="AK27" s="480"/>
      <c r="AL27" s="519"/>
      <c r="AM27" s="479" t="s">
        <v>182</v>
      </c>
      <c r="AN27" s="480"/>
      <c r="AO27" s="480"/>
      <c r="AP27" s="480"/>
      <c r="AQ27" s="480"/>
      <c r="AR27" s="519"/>
      <c r="AS27" s="479" t="s">
        <v>183</v>
      </c>
      <c r="AT27" s="480"/>
      <c r="AU27" s="480"/>
      <c r="AV27" s="480"/>
      <c r="AW27" s="480"/>
      <c r="AX27" s="481"/>
      <c r="AY27" s="520" t="s">
        <v>184</v>
      </c>
      <c r="AZ27" s="521"/>
      <c r="BA27" s="521"/>
      <c r="BB27" s="521"/>
      <c r="BC27" s="521"/>
      <c r="BD27" s="521"/>
      <c r="BE27" s="521"/>
      <c r="BF27" s="521"/>
      <c r="BG27" s="521"/>
      <c r="BH27" s="521"/>
      <c r="BI27" s="521"/>
      <c r="BJ27" s="521"/>
      <c r="BK27" s="521"/>
      <c r="BL27" s="521"/>
      <c r="BM27" s="522"/>
      <c r="BN27" s="601">
        <v>193859</v>
      </c>
      <c r="BO27" s="602"/>
      <c r="BP27" s="602"/>
      <c r="BQ27" s="602"/>
      <c r="BR27" s="602"/>
      <c r="BS27" s="602"/>
      <c r="BT27" s="602"/>
      <c r="BU27" s="603"/>
      <c r="BV27" s="601">
        <v>193846</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185</v>
      </c>
      <c r="F28" s="458"/>
      <c r="G28" s="458"/>
      <c r="H28" s="458"/>
      <c r="I28" s="458"/>
      <c r="J28" s="458"/>
      <c r="K28" s="459"/>
      <c r="L28" s="479">
        <v>1</v>
      </c>
      <c r="M28" s="480"/>
      <c r="N28" s="480"/>
      <c r="O28" s="480"/>
      <c r="P28" s="519"/>
      <c r="Q28" s="479">
        <v>2270</v>
      </c>
      <c r="R28" s="480"/>
      <c r="S28" s="480"/>
      <c r="T28" s="480"/>
      <c r="U28" s="480"/>
      <c r="V28" s="519"/>
      <c r="W28" s="578"/>
      <c r="X28" s="566"/>
      <c r="Y28" s="567"/>
      <c r="Z28" s="478" t="s">
        <v>186</v>
      </c>
      <c r="AA28" s="458"/>
      <c r="AB28" s="458"/>
      <c r="AC28" s="458"/>
      <c r="AD28" s="458"/>
      <c r="AE28" s="458"/>
      <c r="AF28" s="458"/>
      <c r="AG28" s="459"/>
      <c r="AH28" s="479" t="s">
        <v>174</v>
      </c>
      <c r="AI28" s="480"/>
      <c r="AJ28" s="480"/>
      <c r="AK28" s="480"/>
      <c r="AL28" s="519"/>
      <c r="AM28" s="479" t="s">
        <v>174</v>
      </c>
      <c r="AN28" s="480"/>
      <c r="AO28" s="480"/>
      <c r="AP28" s="480"/>
      <c r="AQ28" s="480"/>
      <c r="AR28" s="519"/>
      <c r="AS28" s="479" t="s">
        <v>175</v>
      </c>
      <c r="AT28" s="480"/>
      <c r="AU28" s="480"/>
      <c r="AV28" s="480"/>
      <c r="AW28" s="480"/>
      <c r="AX28" s="481"/>
      <c r="AY28" s="604" t="s">
        <v>187</v>
      </c>
      <c r="AZ28" s="605"/>
      <c r="BA28" s="605"/>
      <c r="BB28" s="606"/>
      <c r="BC28" s="388" t="s">
        <v>48</v>
      </c>
      <c r="BD28" s="389"/>
      <c r="BE28" s="389"/>
      <c r="BF28" s="389"/>
      <c r="BG28" s="389"/>
      <c r="BH28" s="389"/>
      <c r="BI28" s="389"/>
      <c r="BJ28" s="389"/>
      <c r="BK28" s="389"/>
      <c r="BL28" s="389"/>
      <c r="BM28" s="390"/>
      <c r="BN28" s="391">
        <v>920408</v>
      </c>
      <c r="BO28" s="392"/>
      <c r="BP28" s="392"/>
      <c r="BQ28" s="392"/>
      <c r="BR28" s="392"/>
      <c r="BS28" s="392"/>
      <c r="BT28" s="392"/>
      <c r="BU28" s="393"/>
      <c r="BV28" s="391">
        <v>1007011</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188</v>
      </c>
      <c r="F29" s="458"/>
      <c r="G29" s="458"/>
      <c r="H29" s="458"/>
      <c r="I29" s="458"/>
      <c r="J29" s="458"/>
      <c r="K29" s="459"/>
      <c r="L29" s="479">
        <v>12</v>
      </c>
      <c r="M29" s="480"/>
      <c r="N29" s="480"/>
      <c r="O29" s="480"/>
      <c r="P29" s="519"/>
      <c r="Q29" s="479">
        <v>2110</v>
      </c>
      <c r="R29" s="480"/>
      <c r="S29" s="480"/>
      <c r="T29" s="480"/>
      <c r="U29" s="480"/>
      <c r="V29" s="519"/>
      <c r="W29" s="579"/>
      <c r="X29" s="580"/>
      <c r="Y29" s="581"/>
      <c r="Z29" s="478" t="s">
        <v>189</v>
      </c>
      <c r="AA29" s="458"/>
      <c r="AB29" s="458"/>
      <c r="AC29" s="458"/>
      <c r="AD29" s="458"/>
      <c r="AE29" s="458"/>
      <c r="AF29" s="458"/>
      <c r="AG29" s="459"/>
      <c r="AH29" s="479">
        <v>134</v>
      </c>
      <c r="AI29" s="480"/>
      <c r="AJ29" s="480"/>
      <c r="AK29" s="480"/>
      <c r="AL29" s="519"/>
      <c r="AM29" s="479">
        <v>404160</v>
      </c>
      <c r="AN29" s="480"/>
      <c r="AO29" s="480"/>
      <c r="AP29" s="480"/>
      <c r="AQ29" s="480"/>
      <c r="AR29" s="519"/>
      <c r="AS29" s="479">
        <v>3016</v>
      </c>
      <c r="AT29" s="480"/>
      <c r="AU29" s="480"/>
      <c r="AV29" s="480"/>
      <c r="AW29" s="480"/>
      <c r="AX29" s="481"/>
      <c r="AY29" s="607"/>
      <c r="AZ29" s="608"/>
      <c r="BA29" s="608"/>
      <c r="BB29" s="609"/>
      <c r="BC29" s="462" t="s">
        <v>190</v>
      </c>
      <c r="BD29" s="463"/>
      <c r="BE29" s="463"/>
      <c r="BF29" s="463"/>
      <c r="BG29" s="463"/>
      <c r="BH29" s="463"/>
      <c r="BI29" s="463"/>
      <c r="BJ29" s="463"/>
      <c r="BK29" s="463"/>
      <c r="BL29" s="463"/>
      <c r="BM29" s="464"/>
      <c r="BN29" s="428">
        <v>76992</v>
      </c>
      <c r="BO29" s="429"/>
      <c r="BP29" s="429"/>
      <c r="BQ29" s="429"/>
      <c r="BR29" s="429"/>
      <c r="BS29" s="429"/>
      <c r="BT29" s="429"/>
      <c r="BU29" s="430"/>
      <c r="BV29" s="428">
        <v>76981</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191</v>
      </c>
      <c r="X30" s="586"/>
      <c r="Y30" s="586"/>
      <c r="Z30" s="586"/>
      <c r="AA30" s="586"/>
      <c r="AB30" s="586"/>
      <c r="AC30" s="586"/>
      <c r="AD30" s="586"/>
      <c r="AE30" s="586"/>
      <c r="AF30" s="586"/>
      <c r="AG30" s="587"/>
      <c r="AH30" s="544">
        <v>96.9</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1398074</v>
      </c>
      <c r="BO30" s="602"/>
      <c r="BP30" s="602"/>
      <c r="BQ30" s="602"/>
      <c r="BR30" s="602"/>
      <c r="BS30" s="602"/>
      <c r="BT30" s="602"/>
      <c r="BU30" s="603"/>
      <c r="BV30" s="601">
        <v>1434454</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198</v>
      </c>
      <c r="D33" s="452"/>
      <c r="E33" s="417" t="s">
        <v>199</v>
      </c>
      <c r="F33" s="417"/>
      <c r="G33" s="417"/>
      <c r="H33" s="417"/>
      <c r="I33" s="417"/>
      <c r="J33" s="417"/>
      <c r="K33" s="417"/>
      <c r="L33" s="417"/>
      <c r="M33" s="417"/>
      <c r="N33" s="417"/>
      <c r="O33" s="417"/>
      <c r="P33" s="417"/>
      <c r="Q33" s="417"/>
      <c r="R33" s="417"/>
      <c r="S33" s="417"/>
      <c r="T33" s="215"/>
      <c r="U33" s="452" t="s">
        <v>198</v>
      </c>
      <c r="V33" s="452"/>
      <c r="W33" s="417" t="s">
        <v>200</v>
      </c>
      <c r="X33" s="417"/>
      <c r="Y33" s="417"/>
      <c r="Z33" s="417"/>
      <c r="AA33" s="417"/>
      <c r="AB33" s="417"/>
      <c r="AC33" s="417"/>
      <c r="AD33" s="417"/>
      <c r="AE33" s="417"/>
      <c r="AF33" s="417"/>
      <c r="AG33" s="417"/>
      <c r="AH33" s="417"/>
      <c r="AI33" s="417"/>
      <c r="AJ33" s="417"/>
      <c r="AK33" s="417"/>
      <c r="AL33" s="215"/>
      <c r="AM33" s="452" t="s">
        <v>201</v>
      </c>
      <c r="AN33" s="452"/>
      <c r="AO33" s="417" t="s">
        <v>202</v>
      </c>
      <c r="AP33" s="417"/>
      <c r="AQ33" s="417"/>
      <c r="AR33" s="417"/>
      <c r="AS33" s="417"/>
      <c r="AT33" s="417"/>
      <c r="AU33" s="417"/>
      <c r="AV33" s="417"/>
      <c r="AW33" s="417"/>
      <c r="AX33" s="417"/>
      <c r="AY33" s="417"/>
      <c r="AZ33" s="417"/>
      <c r="BA33" s="417"/>
      <c r="BB33" s="417"/>
      <c r="BC33" s="417"/>
      <c r="BD33" s="216"/>
      <c r="BE33" s="417" t="s">
        <v>203</v>
      </c>
      <c r="BF33" s="417"/>
      <c r="BG33" s="417" t="s">
        <v>204</v>
      </c>
      <c r="BH33" s="417"/>
      <c r="BI33" s="417"/>
      <c r="BJ33" s="417"/>
      <c r="BK33" s="417"/>
      <c r="BL33" s="417"/>
      <c r="BM33" s="417"/>
      <c r="BN33" s="417"/>
      <c r="BO33" s="417"/>
      <c r="BP33" s="417"/>
      <c r="BQ33" s="417"/>
      <c r="BR33" s="417"/>
      <c r="BS33" s="417"/>
      <c r="BT33" s="417"/>
      <c r="BU33" s="417"/>
      <c r="BV33" s="216"/>
      <c r="BW33" s="452" t="s">
        <v>203</v>
      </c>
      <c r="BX33" s="452"/>
      <c r="BY33" s="417" t="s">
        <v>205</v>
      </c>
      <c r="BZ33" s="417"/>
      <c r="CA33" s="417"/>
      <c r="CB33" s="417"/>
      <c r="CC33" s="417"/>
      <c r="CD33" s="417"/>
      <c r="CE33" s="417"/>
      <c r="CF33" s="417"/>
      <c r="CG33" s="417"/>
      <c r="CH33" s="417"/>
      <c r="CI33" s="417"/>
      <c r="CJ33" s="417"/>
      <c r="CK33" s="417"/>
      <c r="CL33" s="417"/>
      <c r="CM33" s="417"/>
      <c r="CN33" s="215"/>
      <c r="CO33" s="452" t="s">
        <v>201</v>
      </c>
      <c r="CP33" s="452"/>
      <c r="CQ33" s="417" t="s">
        <v>206</v>
      </c>
      <c r="CR33" s="417"/>
      <c r="CS33" s="417"/>
      <c r="CT33" s="417"/>
      <c r="CU33" s="417"/>
      <c r="CV33" s="417"/>
      <c r="CW33" s="417"/>
      <c r="CX33" s="417"/>
      <c r="CY33" s="417"/>
      <c r="CZ33" s="417"/>
      <c r="DA33" s="417"/>
      <c r="DB33" s="417"/>
      <c r="DC33" s="417"/>
      <c r="DD33" s="417"/>
      <c r="DE33" s="417"/>
      <c r="DF33" s="215"/>
      <c r="DG33" s="613" t="s">
        <v>207</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新富町国民健康保険特別会計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IF('各会計、関係団体の財政状況及び健全化判断比率'!B31="","",'各会計、関係団体の財政状況及び健全化判断比率'!B31)</f>
        <v>新富町水道事業</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宮崎県東児湯消防組合</v>
      </c>
      <c r="BZ34" s="615"/>
      <c r="CA34" s="615"/>
      <c r="CB34" s="615"/>
      <c r="CC34" s="615"/>
      <c r="CD34" s="615"/>
      <c r="CE34" s="615"/>
      <c r="CF34" s="615"/>
      <c r="CG34" s="615"/>
      <c r="CH34" s="615"/>
      <c r="CI34" s="615"/>
      <c r="CJ34" s="615"/>
      <c r="CK34" s="615"/>
      <c r="CL34" s="615"/>
      <c r="CM34" s="615"/>
      <c r="CN34" s="213"/>
      <c r="CO34" s="614">
        <f>IF(CQ34="","",MAX(C34:D43,U34:V43,AM34:AN43,BE34:BF43,BW34:BX43)+1)</f>
        <v>16</v>
      </c>
      <c r="CP34" s="614"/>
      <c r="CQ34" s="615" t="str">
        <f>IF('各会計、関係団体の財政状況及び健全化判断比率'!BS7="","",'各会計、関係団体の財政状況及び健全化判断比率'!BS7)</f>
        <v>宮崎県環境整備公社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〇</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西都児湯情報公開・個人情報保護審査会会計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新富町介護保険特別会計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西都児湯環境整備事務組合</v>
      </c>
      <c r="BZ35" s="615"/>
      <c r="CA35" s="615"/>
      <c r="CB35" s="615"/>
      <c r="CC35" s="615"/>
      <c r="CD35" s="615"/>
      <c r="CE35" s="615"/>
      <c r="CF35" s="615"/>
      <c r="CG35" s="615"/>
      <c r="CH35" s="615"/>
      <c r="CI35" s="615"/>
      <c r="CJ35" s="615"/>
      <c r="CK35" s="615"/>
      <c r="CL35" s="615"/>
      <c r="CM35" s="615"/>
      <c r="CN35" s="213"/>
      <c r="CO35" s="614">
        <f t="shared" ref="CO35:CO43" si="3">IF(CQ35="","",CO34+1)</f>
        <v>17</v>
      </c>
      <c r="CP35" s="614"/>
      <c r="CQ35" s="615" t="str">
        <f>IF('各会計、関係団体の財政状況及び健全化判断比率'!BS8="","",'各会計、関係団体の財政状況及び健全化判断比率'!BS8)</f>
        <v>こゆ地域づくり推進機構</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土地取得特別会計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新富町後期高齢者医療特別会計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宮崎県後期高齢者医療広域連合（一般会計）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宮崎県後期高齢者医療広域連合（後期高齢者医療特別会計）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宮崎県市町村総合事務組合（一般会計）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宮崎県市町村総合事務組合（市町村交通災害共済事業特別会計）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宮崎県市町村総合事務組合（自治会館管理運営特別会計）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15</v>
      </c>
      <c r="BX41" s="614"/>
      <c r="BY41" s="615" t="str">
        <f>IF('各会計、関係団体の財政状況及び健全化判断比率'!B75="","",'各会計、関係団体の財政状況及び健全化判断比率'!B75)</f>
        <v>一ツ瀬川営農飲雑用水広域水道企業団</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9kt43VTjM3XGyhGTZaRjL1wGEMq4pc0LOc7w+FChWPwDBBYHWYx31NVt7IctW4SjgHJ7nLQrQTsJ7K2U5oaNVw==" saltValue="xImspb6eOPWzi/vqbaP89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08" t="s">
        <v>570</v>
      </c>
      <c r="D34" s="1208"/>
      <c r="E34" s="1209"/>
      <c r="F34" s="32">
        <v>14.26</v>
      </c>
      <c r="G34" s="33">
        <v>13.63</v>
      </c>
      <c r="H34" s="33">
        <v>14.18</v>
      </c>
      <c r="I34" s="33">
        <v>15.56</v>
      </c>
      <c r="J34" s="34">
        <v>17.09</v>
      </c>
      <c r="K34" s="22"/>
      <c r="L34" s="22"/>
      <c r="M34" s="22"/>
      <c r="N34" s="22"/>
      <c r="O34" s="22"/>
      <c r="P34" s="22"/>
    </row>
    <row r="35" spans="1:16" ht="39" customHeight="1" x14ac:dyDescent="0.15">
      <c r="A35" s="22"/>
      <c r="B35" s="35"/>
      <c r="C35" s="1202" t="s">
        <v>571</v>
      </c>
      <c r="D35" s="1203"/>
      <c r="E35" s="1204"/>
      <c r="F35" s="36">
        <v>6.94</v>
      </c>
      <c r="G35" s="37">
        <v>10.8</v>
      </c>
      <c r="H35" s="37">
        <v>7.86</v>
      </c>
      <c r="I35" s="37">
        <v>7.54</v>
      </c>
      <c r="J35" s="38">
        <v>7.86</v>
      </c>
      <c r="K35" s="22"/>
      <c r="L35" s="22"/>
      <c r="M35" s="22"/>
      <c r="N35" s="22"/>
      <c r="O35" s="22"/>
      <c r="P35" s="22"/>
    </row>
    <row r="36" spans="1:16" ht="39" customHeight="1" x14ac:dyDescent="0.15">
      <c r="A36" s="22"/>
      <c r="B36" s="35"/>
      <c r="C36" s="1202" t="s">
        <v>572</v>
      </c>
      <c r="D36" s="1203"/>
      <c r="E36" s="1204"/>
      <c r="F36" s="36">
        <v>2.5299999999999998</v>
      </c>
      <c r="G36" s="37">
        <v>2.65</v>
      </c>
      <c r="H36" s="37">
        <v>3.4</v>
      </c>
      <c r="I36" s="37">
        <v>3.36</v>
      </c>
      <c r="J36" s="38">
        <v>4.1399999999999997</v>
      </c>
      <c r="K36" s="22"/>
      <c r="L36" s="22"/>
      <c r="M36" s="22"/>
      <c r="N36" s="22"/>
      <c r="O36" s="22"/>
      <c r="P36" s="22"/>
    </row>
    <row r="37" spans="1:16" ht="39" customHeight="1" x14ac:dyDescent="0.15">
      <c r="A37" s="22"/>
      <c r="B37" s="35"/>
      <c r="C37" s="1202" t="s">
        <v>573</v>
      </c>
      <c r="D37" s="1203"/>
      <c r="E37" s="1204"/>
      <c r="F37" s="36">
        <v>4.76</v>
      </c>
      <c r="G37" s="37">
        <v>3.43</v>
      </c>
      <c r="H37" s="37">
        <v>4.8899999999999997</v>
      </c>
      <c r="I37" s="37">
        <v>5.56</v>
      </c>
      <c r="J37" s="38">
        <v>1.17</v>
      </c>
      <c r="K37" s="22"/>
      <c r="L37" s="22"/>
      <c r="M37" s="22"/>
      <c r="N37" s="22"/>
      <c r="O37" s="22"/>
      <c r="P37" s="22"/>
    </row>
    <row r="38" spans="1:16" ht="39" customHeight="1" x14ac:dyDescent="0.15">
      <c r="A38" s="22"/>
      <c r="B38" s="35"/>
      <c r="C38" s="1202" t="s">
        <v>574</v>
      </c>
      <c r="D38" s="1203"/>
      <c r="E38" s="1204"/>
      <c r="F38" s="36" t="s">
        <v>519</v>
      </c>
      <c r="G38" s="37" t="s">
        <v>519</v>
      </c>
      <c r="H38" s="37" t="s">
        <v>519</v>
      </c>
      <c r="I38" s="37" t="s">
        <v>519</v>
      </c>
      <c r="J38" s="38">
        <v>0.03</v>
      </c>
      <c r="K38" s="22"/>
      <c r="L38" s="22"/>
      <c r="M38" s="22"/>
      <c r="N38" s="22"/>
      <c r="O38" s="22"/>
      <c r="P38" s="22"/>
    </row>
    <row r="39" spans="1:16" ht="39" customHeight="1" x14ac:dyDescent="0.15">
      <c r="A39" s="22"/>
      <c r="B39" s="35"/>
      <c r="C39" s="1202" t="s">
        <v>575</v>
      </c>
      <c r="D39" s="1203"/>
      <c r="E39" s="1204"/>
      <c r="F39" s="36">
        <v>0.02</v>
      </c>
      <c r="G39" s="37">
        <v>0.02</v>
      </c>
      <c r="H39" s="37">
        <v>0.02</v>
      </c>
      <c r="I39" s="37">
        <v>0.03</v>
      </c>
      <c r="J39" s="38">
        <v>0.02</v>
      </c>
      <c r="K39" s="22"/>
      <c r="L39" s="22"/>
      <c r="M39" s="22"/>
      <c r="N39" s="22"/>
      <c r="O39" s="22"/>
      <c r="P39" s="22"/>
    </row>
    <row r="40" spans="1:16" ht="39" customHeight="1" x14ac:dyDescent="0.15">
      <c r="A40" s="22"/>
      <c r="B40" s="35"/>
      <c r="C40" s="1202" t="s">
        <v>576</v>
      </c>
      <c r="D40" s="1203"/>
      <c r="E40" s="1204"/>
      <c r="F40" s="36" t="s">
        <v>519</v>
      </c>
      <c r="G40" s="37">
        <v>0</v>
      </c>
      <c r="H40" s="37">
        <v>0</v>
      </c>
      <c r="I40" s="37">
        <v>0</v>
      </c>
      <c r="J40" s="38">
        <v>0</v>
      </c>
      <c r="K40" s="22"/>
      <c r="L40" s="22"/>
      <c r="M40" s="22"/>
      <c r="N40" s="22"/>
      <c r="O40" s="22"/>
      <c r="P40" s="22"/>
    </row>
    <row r="41" spans="1:16" ht="39" customHeight="1" x14ac:dyDescent="0.15">
      <c r="A41" s="22"/>
      <c r="B41" s="35"/>
      <c r="C41" s="1202"/>
      <c r="D41" s="1203"/>
      <c r="E41" s="1204"/>
      <c r="F41" s="36"/>
      <c r="G41" s="37"/>
      <c r="H41" s="37"/>
      <c r="I41" s="37"/>
      <c r="J41" s="38"/>
      <c r="K41" s="22"/>
      <c r="L41" s="22"/>
      <c r="M41" s="22"/>
      <c r="N41" s="22"/>
      <c r="O41" s="22"/>
      <c r="P41" s="22"/>
    </row>
    <row r="42" spans="1:16" ht="39" customHeight="1" x14ac:dyDescent="0.15">
      <c r="A42" s="22"/>
      <c r="B42" s="39"/>
      <c r="C42" s="1202" t="s">
        <v>577</v>
      </c>
      <c r="D42" s="1203"/>
      <c r="E42" s="1204"/>
      <c r="F42" s="36" t="s">
        <v>519</v>
      </c>
      <c r="G42" s="37" t="s">
        <v>519</v>
      </c>
      <c r="H42" s="37" t="s">
        <v>519</v>
      </c>
      <c r="I42" s="37" t="s">
        <v>519</v>
      </c>
      <c r="J42" s="38" t="s">
        <v>519</v>
      </c>
      <c r="K42" s="22"/>
      <c r="L42" s="22"/>
      <c r="M42" s="22"/>
      <c r="N42" s="22"/>
      <c r="O42" s="22"/>
      <c r="P42" s="22"/>
    </row>
    <row r="43" spans="1:16" ht="39" customHeight="1" thickBot="1" x14ac:dyDescent="0.2">
      <c r="A43" s="22"/>
      <c r="B43" s="40"/>
      <c r="C43" s="1205" t="s">
        <v>578</v>
      </c>
      <c r="D43" s="1206"/>
      <c r="E43" s="1207"/>
      <c r="F43" s="41" t="s">
        <v>519</v>
      </c>
      <c r="G43" s="42" t="s">
        <v>519</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7vvEy9u3vdX0Rukw3emuOnWsPcOeRTDn8aHXZsSyhIW3GpPojjOUuZTRdTBN/WxTU1ULLRFBqGTh8tODZMidQ==" saltValue="WV+iEI3+4jM+jCLlk0wE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9" scale="56" orientation="landscape" horizontalDpi="1200" verticalDpi="12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10" t="s">
        <v>11</v>
      </c>
      <c r="C45" s="1211"/>
      <c r="D45" s="58"/>
      <c r="E45" s="1216" t="s">
        <v>12</v>
      </c>
      <c r="F45" s="1216"/>
      <c r="G45" s="1216"/>
      <c r="H45" s="1216"/>
      <c r="I45" s="1216"/>
      <c r="J45" s="1217"/>
      <c r="K45" s="59">
        <v>578</v>
      </c>
      <c r="L45" s="60">
        <v>562</v>
      </c>
      <c r="M45" s="60">
        <v>600</v>
      </c>
      <c r="N45" s="60">
        <v>592</v>
      </c>
      <c r="O45" s="61">
        <v>606</v>
      </c>
      <c r="P45" s="48"/>
      <c r="Q45" s="48"/>
      <c r="R45" s="48"/>
      <c r="S45" s="48"/>
      <c r="T45" s="48"/>
      <c r="U45" s="48"/>
    </row>
    <row r="46" spans="1:21" ht="30.75" customHeight="1" x14ac:dyDescent="0.15">
      <c r="A46" s="48"/>
      <c r="B46" s="1212"/>
      <c r="C46" s="1213"/>
      <c r="D46" s="62"/>
      <c r="E46" s="1218" t="s">
        <v>13</v>
      </c>
      <c r="F46" s="1218"/>
      <c r="G46" s="1218"/>
      <c r="H46" s="1218"/>
      <c r="I46" s="1218"/>
      <c r="J46" s="1219"/>
      <c r="K46" s="63" t="s">
        <v>519</v>
      </c>
      <c r="L46" s="64" t="s">
        <v>519</v>
      </c>
      <c r="M46" s="64" t="s">
        <v>519</v>
      </c>
      <c r="N46" s="64" t="s">
        <v>519</v>
      </c>
      <c r="O46" s="65" t="s">
        <v>519</v>
      </c>
      <c r="P46" s="48"/>
      <c r="Q46" s="48"/>
      <c r="R46" s="48"/>
      <c r="S46" s="48"/>
      <c r="T46" s="48"/>
      <c r="U46" s="48"/>
    </row>
    <row r="47" spans="1:21" ht="30.75" customHeight="1" x14ac:dyDescent="0.15">
      <c r="A47" s="48"/>
      <c r="B47" s="1212"/>
      <c r="C47" s="1213"/>
      <c r="D47" s="62"/>
      <c r="E47" s="1218" t="s">
        <v>14</v>
      </c>
      <c r="F47" s="1218"/>
      <c r="G47" s="1218"/>
      <c r="H47" s="1218"/>
      <c r="I47" s="1218"/>
      <c r="J47" s="1219"/>
      <c r="K47" s="63" t="s">
        <v>519</v>
      </c>
      <c r="L47" s="64" t="s">
        <v>519</v>
      </c>
      <c r="M47" s="64" t="s">
        <v>519</v>
      </c>
      <c r="N47" s="64" t="s">
        <v>519</v>
      </c>
      <c r="O47" s="65" t="s">
        <v>519</v>
      </c>
      <c r="P47" s="48"/>
      <c r="Q47" s="48"/>
      <c r="R47" s="48"/>
      <c r="S47" s="48"/>
      <c r="T47" s="48"/>
      <c r="U47" s="48"/>
    </row>
    <row r="48" spans="1:21" ht="30.75" customHeight="1" x14ac:dyDescent="0.15">
      <c r="A48" s="48"/>
      <c r="B48" s="1212"/>
      <c r="C48" s="1213"/>
      <c r="D48" s="62"/>
      <c r="E48" s="1218" t="s">
        <v>15</v>
      </c>
      <c r="F48" s="1218"/>
      <c r="G48" s="1218"/>
      <c r="H48" s="1218"/>
      <c r="I48" s="1218"/>
      <c r="J48" s="1219"/>
      <c r="K48" s="63">
        <v>2</v>
      </c>
      <c r="L48" s="64">
        <v>2</v>
      </c>
      <c r="M48" s="64">
        <v>4</v>
      </c>
      <c r="N48" s="64">
        <v>1</v>
      </c>
      <c r="O48" s="65">
        <v>1</v>
      </c>
      <c r="P48" s="48"/>
      <c r="Q48" s="48"/>
      <c r="R48" s="48"/>
      <c r="S48" s="48"/>
      <c r="T48" s="48"/>
      <c r="U48" s="48"/>
    </row>
    <row r="49" spans="1:21" ht="30.75" customHeight="1" x14ac:dyDescent="0.15">
      <c r="A49" s="48"/>
      <c r="B49" s="1212"/>
      <c r="C49" s="1213"/>
      <c r="D49" s="62"/>
      <c r="E49" s="1218" t="s">
        <v>16</v>
      </c>
      <c r="F49" s="1218"/>
      <c r="G49" s="1218"/>
      <c r="H49" s="1218"/>
      <c r="I49" s="1218"/>
      <c r="J49" s="1219"/>
      <c r="K49" s="63">
        <v>113</v>
      </c>
      <c r="L49" s="64">
        <v>137</v>
      </c>
      <c r="M49" s="64">
        <v>136</v>
      </c>
      <c r="N49" s="64">
        <v>134</v>
      </c>
      <c r="O49" s="65">
        <v>149</v>
      </c>
      <c r="P49" s="48"/>
      <c r="Q49" s="48"/>
      <c r="R49" s="48"/>
      <c r="S49" s="48"/>
      <c r="T49" s="48"/>
      <c r="U49" s="48"/>
    </row>
    <row r="50" spans="1:21" ht="30.75" customHeight="1" x14ac:dyDescent="0.15">
      <c r="A50" s="48"/>
      <c r="B50" s="1212"/>
      <c r="C50" s="1213"/>
      <c r="D50" s="62"/>
      <c r="E50" s="1218" t="s">
        <v>17</v>
      </c>
      <c r="F50" s="1218"/>
      <c r="G50" s="1218"/>
      <c r="H50" s="1218"/>
      <c r="I50" s="1218"/>
      <c r="J50" s="1219"/>
      <c r="K50" s="63">
        <v>41</v>
      </c>
      <c r="L50" s="64">
        <v>39</v>
      </c>
      <c r="M50" s="64">
        <v>38</v>
      </c>
      <c r="N50" s="64">
        <v>3</v>
      </c>
      <c r="O50" s="65">
        <v>3</v>
      </c>
      <c r="P50" s="48"/>
      <c r="Q50" s="48"/>
      <c r="R50" s="48"/>
      <c r="S50" s="48"/>
      <c r="T50" s="48"/>
      <c r="U50" s="48"/>
    </row>
    <row r="51" spans="1:21" ht="30.75" customHeight="1" x14ac:dyDescent="0.15">
      <c r="A51" s="48"/>
      <c r="B51" s="1214"/>
      <c r="C51" s="1215"/>
      <c r="D51" s="66"/>
      <c r="E51" s="1218" t="s">
        <v>18</v>
      </c>
      <c r="F51" s="1218"/>
      <c r="G51" s="1218"/>
      <c r="H51" s="1218"/>
      <c r="I51" s="1218"/>
      <c r="J51" s="1219"/>
      <c r="K51" s="63" t="s">
        <v>519</v>
      </c>
      <c r="L51" s="64" t="s">
        <v>519</v>
      </c>
      <c r="M51" s="64" t="s">
        <v>519</v>
      </c>
      <c r="N51" s="64" t="s">
        <v>519</v>
      </c>
      <c r="O51" s="65" t="s">
        <v>519</v>
      </c>
      <c r="P51" s="48"/>
      <c r="Q51" s="48"/>
      <c r="R51" s="48"/>
      <c r="S51" s="48"/>
      <c r="T51" s="48"/>
      <c r="U51" s="48"/>
    </row>
    <row r="52" spans="1:21" ht="30.75" customHeight="1" x14ac:dyDescent="0.15">
      <c r="A52" s="48"/>
      <c r="B52" s="1220" t="s">
        <v>19</v>
      </c>
      <c r="C52" s="1221"/>
      <c r="D52" s="66"/>
      <c r="E52" s="1218" t="s">
        <v>20</v>
      </c>
      <c r="F52" s="1218"/>
      <c r="G52" s="1218"/>
      <c r="H52" s="1218"/>
      <c r="I52" s="1218"/>
      <c r="J52" s="1219"/>
      <c r="K52" s="63">
        <v>485</v>
      </c>
      <c r="L52" s="64">
        <v>426</v>
      </c>
      <c r="M52" s="64">
        <v>414</v>
      </c>
      <c r="N52" s="64">
        <v>415</v>
      </c>
      <c r="O52" s="65">
        <v>416</v>
      </c>
      <c r="P52" s="48"/>
      <c r="Q52" s="48"/>
      <c r="R52" s="48"/>
      <c r="S52" s="48"/>
      <c r="T52" s="48"/>
      <c r="U52" s="48"/>
    </row>
    <row r="53" spans="1:21" ht="30.75" customHeight="1" thickBot="1" x14ac:dyDescent="0.2">
      <c r="A53" s="48"/>
      <c r="B53" s="1222" t="s">
        <v>21</v>
      </c>
      <c r="C53" s="1223"/>
      <c r="D53" s="67"/>
      <c r="E53" s="1224" t="s">
        <v>22</v>
      </c>
      <c r="F53" s="1224"/>
      <c r="G53" s="1224"/>
      <c r="H53" s="1224"/>
      <c r="I53" s="1224"/>
      <c r="J53" s="1225"/>
      <c r="K53" s="68">
        <v>249</v>
      </c>
      <c r="L53" s="69">
        <v>314</v>
      </c>
      <c r="M53" s="69">
        <v>364</v>
      </c>
      <c r="N53" s="69">
        <v>315</v>
      </c>
      <c r="O53" s="70">
        <v>343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x14ac:dyDescent="0.15">
      <c r="B57" s="1226" t="s">
        <v>25</v>
      </c>
      <c r="C57" s="1227"/>
      <c r="D57" s="1230" t="s">
        <v>26</v>
      </c>
      <c r="E57" s="1231"/>
      <c r="F57" s="1231"/>
      <c r="G57" s="1231"/>
      <c r="H57" s="1231"/>
      <c r="I57" s="1231"/>
      <c r="J57" s="1232"/>
      <c r="K57" s="82" t="s">
        <v>604</v>
      </c>
      <c r="L57" s="83" t="s">
        <v>519</v>
      </c>
      <c r="M57" s="83" t="s">
        <v>519</v>
      </c>
      <c r="N57" s="83" t="s">
        <v>519</v>
      </c>
      <c r="O57" s="84" t="s">
        <v>519</v>
      </c>
    </row>
    <row r="58" spans="1:21" ht="31.5" customHeight="1" thickBot="1" x14ac:dyDescent="0.2">
      <c r="B58" s="1228"/>
      <c r="C58" s="1229"/>
      <c r="D58" s="1233" t="s">
        <v>27</v>
      </c>
      <c r="E58" s="1234"/>
      <c r="F58" s="1234"/>
      <c r="G58" s="1234"/>
      <c r="H58" s="1234"/>
      <c r="I58" s="1234"/>
      <c r="J58" s="1235"/>
      <c r="K58" s="85" t="s">
        <v>604</v>
      </c>
      <c r="L58" s="86" t="s">
        <v>519</v>
      </c>
      <c r="M58" s="86" t="s">
        <v>519</v>
      </c>
      <c r="N58" s="86" t="s">
        <v>519</v>
      </c>
      <c r="O58" s="87" t="s">
        <v>519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Eacg/OCx8fFm2gNdIAD95vI6w8CnvO+38DRrvE+u07GFIa5BPeEmGqTz6yes6H/yCUBsxpO8U80cSQst8velA==" saltValue="zK3PzE1efdnuvbYZWwWzw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ageMargins left="0.59055118110236227" right="0" top="0.59055118110236227" bottom="0.59055118110236227" header="0.39370078740157483" footer="0.39370078740157483"/>
  <pageSetup paperSize="9" scale="51"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election sqref="A1:A1048576"/>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36" t="s">
        <v>30</v>
      </c>
      <c r="C41" s="1237"/>
      <c r="D41" s="101"/>
      <c r="E41" s="1242" t="s">
        <v>31</v>
      </c>
      <c r="F41" s="1242"/>
      <c r="G41" s="1242"/>
      <c r="H41" s="1243"/>
      <c r="I41" s="102">
        <v>6321</v>
      </c>
      <c r="J41" s="103">
        <v>6501</v>
      </c>
      <c r="K41" s="103">
        <v>6397</v>
      </c>
      <c r="L41" s="103">
        <v>6258</v>
      </c>
      <c r="M41" s="104">
        <v>6120</v>
      </c>
    </row>
    <row r="42" spans="2:13" ht="27.75" customHeight="1" x14ac:dyDescent="0.15">
      <c r="B42" s="1238"/>
      <c r="C42" s="1239"/>
      <c r="D42" s="105"/>
      <c r="E42" s="1244" t="s">
        <v>32</v>
      </c>
      <c r="F42" s="1244"/>
      <c r="G42" s="1244"/>
      <c r="H42" s="1245"/>
      <c r="I42" s="106">
        <v>85</v>
      </c>
      <c r="J42" s="107">
        <v>46</v>
      </c>
      <c r="K42" s="107">
        <v>8</v>
      </c>
      <c r="L42" s="107">
        <v>5</v>
      </c>
      <c r="M42" s="108">
        <v>2</v>
      </c>
    </row>
    <row r="43" spans="2:13" ht="27.75" customHeight="1" x14ac:dyDescent="0.15">
      <c r="B43" s="1238"/>
      <c r="C43" s="1239"/>
      <c r="D43" s="105"/>
      <c r="E43" s="1244" t="s">
        <v>33</v>
      </c>
      <c r="F43" s="1244"/>
      <c r="G43" s="1244"/>
      <c r="H43" s="1245"/>
      <c r="I43" s="106">
        <v>34</v>
      </c>
      <c r="J43" s="107">
        <v>36</v>
      </c>
      <c r="K43" s="107">
        <v>36</v>
      </c>
      <c r="L43" s="107">
        <v>30</v>
      </c>
      <c r="M43" s="108">
        <v>23</v>
      </c>
    </row>
    <row r="44" spans="2:13" ht="27.75" customHeight="1" x14ac:dyDescent="0.15">
      <c r="B44" s="1238"/>
      <c r="C44" s="1239"/>
      <c r="D44" s="105"/>
      <c r="E44" s="1244" t="s">
        <v>34</v>
      </c>
      <c r="F44" s="1244"/>
      <c r="G44" s="1244"/>
      <c r="H44" s="1245"/>
      <c r="I44" s="106">
        <v>940</v>
      </c>
      <c r="J44" s="107">
        <v>852</v>
      </c>
      <c r="K44" s="107">
        <v>712</v>
      </c>
      <c r="L44" s="107">
        <v>594</v>
      </c>
      <c r="M44" s="108">
        <v>443</v>
      </c>
    </row>
    <row r="45" spans="2:13" ht="27.75" customHeight="1" x14ac:dyDescent="0.15">
      <c r="B45" s="1238"/>
      <c r="C45" s="1239"/>
      <c r="D45" s="105"/>
      <c r="E45" s="1244" t="s">
        <v>35</v>
      </c>
      <c r="F45" s="1244"/>
      <c r="G45" s="1244"/>
      <c r="H45" s="1245"/>
      <c r="I45" s="106">
        <v>1312</v>
      </c>
      <c r="J45" s="107">
        <v>1235</v>
      </c>
      <c r="K45" s="107">
        <v>1243</v>
      </c>
      <c r="L45" s="107">
        <v>1227</v>
      </c>
      <c r="M45" s="108">
        <v>1237</v>
      </c>
    </row>
    <row r="46" spans="2:13" ht="27.75" customHeight="1" x14ac:dyDescent="0.15">
      <c r="B46" s="1238"/>
      <c r="C46" s="1239"/>
      <c r="D46" s="109"/>
      <c r="E46" s="1244" t="s">
        <v>36</v>
      </c>
      <c r="F46" s="1244"/>
      <c r="G46" s="1244"/>
      <c r="H46" s="1245"/>
      <c r="I46" s="106" t="s">
        <v>519</v>
      </c>
      <c r="J46" s="107" t="s">
        <v>519</v>
      </c>
      <c r="K46" s="107">
        <v>7</v>
      </c>
      <c r="L46" s="107">
        <v>7</v>
      </c>
      <c r="M46" s="108">
        <v>7</v>
      </c>
    </row>
    <row r="47" spans="2:13" ht="27.75" customHeight="1" x14ac:dyDescent="0.15">
      <c r="B47" s="1238"/>
      <c r="C47" s="1239"/>
      <c r="D47" s="110"/>
      <c r="E47" s="1246" t="s">
        <v>37</v>
      </c>
      <c r="F47" s="1247"/>
      <c r="G47" s="1247"/>
      <c r="H47" s="1248"/>
      <c r="I47" s="106" t="s">
        <v>519</v>
      </c>
      <c r="J47" s="107" t="s">
        <v>519</v>
      </c>
      <c r="K47" s="107" t="s">
        <v>519</v>
      </c>
      <c r="L47" s="107" t="s">
        <v>519</v>
      </c>
      <c r="M47" s="108" t="s">
        <v>519</v>
      </c>
    </row>
    <row r="48" spans="2:13" ht="27.75" customHeight="1" x14ac:dyDescent="0.15">
      <c r="B48" s="1238"/>
      <c r="C48" s="1239"/>
      <c r="D48" s="105"/>
      <c r="E48" s="1244" t="s">
        <v>38</v>
      </c>
      <c r="F48" s="1244"/>
      <c r="G48" s="1244"/>
      <c r="H48" s="1245"/>
      <c r="I48" s="106" t="s">
        <v>519</v>
      </c>
      <c r="J48" s="107" t="s">
        <v>519</v>
      </c>
      <c r="K48" s="107" t="s">
        <v>519</v>
      </c>
      <c r="L48" s="107" t="s">
        <v>519</v>
      </c>
      <c r="M48" s="108" t="s">
        <v>519</v>
      </c>
    </row>
    <row r="49" spans="2:13" ht="27.75" customHeight="1" x14ac:dyDescent="0.15">
      <c r="B49" s="1240"/>
      <c r="C49" s="1241"/>
      <c r="D49" s="105"/>
      <c r="E49" s="1244" t="s">
        <v>39</v>
      </c>
      <c r="F49" s="1244"/>
      <c r="G49" s="1244"/>
      <c r="H49" s="1245"/>
      <c r="I49" s="106" t="s">
        <v>519</v>
      </c>
      <c r="J49" s="107" t="s">
        <v>519</v>
      </c>
      <c r="K49" s="107" t="s">
        <v>519</v>
      </c>
      <c r="L49" s="107" t="s">
        <v>519</v>
      </c>
      <c r="M49" s="108" t="s">
        <v>519</v>
      </c>
    </row>
    <row r="50" spans="2:13" ht="27.75" customHeight="1" x14ac:dyDescent="0.15">
      <c r="B50" s="1249" t="s">
        <v>40</v>
      </c>
      <c r="C50" s="1250"/>
      <c r="D50" s="111"/>
      <c r="E50" s="1244" t="s">
        <v>41</v>
      </c>
      <c r="F50" s="1244"/>
      <c r="G50" s="1244"/>
      <c r="H50" s="1245"/>
      <c r="I50" s="106">
        <v>2611</v>
      </c>
      <c r="J50" s="107">
        <v>2386</v>
      </c>
      <c r="K50" s="107">
        <v>2613</v>
      </c>
      <c r="L50" s="107">
        <v>2917</v>
      </c>
      <c r="M50" s="108">
        <v>2827</v>
      </c>
    </row>
    <row r="51" spans="2:13" ht="27.75" customHeight="1" x14ac:dyDescent="0.15">
      <c r="B51" s="1238"/>
      <c r="C51" s="1239"/>
      <c r="D51" s="105"/>
      <c r="E51" s="1244" t="s">
        <v>42</v>
      </c>
      <c r="F51" s="1244"/>
      <c r="G51" s="1244"/>
      <c r="H51" s="1245"/>
      <c r="I51" s="106">
        <v>138</v>
      </c>
      <c r="J51" s="107">
        <v>167</v>
      </c>
      <c r="K51" s="107">
        <v>185</v>
      </c>
      <c r="L51" s="107">
        <v>181</v>
      </c>
      <c r="M51" s="108">
        <v>213</v>
      </c>
    </row>
    <row r="52" spans="2:13" ht="27.75" customHeight="1" x14ac:dyDescent="0.15">
      <c r="B52" s="1240"/>
      <c r="C52" s="1241"/>
      <c r="D52" s="105"/>
      <c r="E52" s="1244" t="s">
        <v>43</v>
      </c>
      <c r="F52" s="1244"/>
      <c r="G52" s="1244"/>
      <c r="H52" s="1245"/>
      <c r="I52" s="106">
        <v>4295</v>
      </c>
      <c r="J52" s="107">
        <v>4192</v>
      </c>
      <c r="K52" s="107">
        <v>4074</v>
      </c>
      <c r="L52" s="107">
        <v>3926</v>
      </c>
      <c r="M52" s="108">
        <v>3834</v>
      </c>
    </row>
    <row r="53" spans="2:13" ht="27.75" customHeight="1" thickBot="1" x14ac:dyDescent="0.2">
      <c r="B53" s="1251" t="s">
        <v>44</v>
      </c>
      <c r="C53" s="1252"/>
      <c r="D53" s="112"/>
      <c r="E53" s="1253" t="s">
        <v>45</v>
      </c>
      <c r="F53" s="1253"/>
      <c r="G53" s="1253"/>
      <c r="H53" s="1254"/>
      <c r="I53" s="113">
        <v>1648</v>
      </c>
      <c r="J53" s="114">
        <v>1926</v>
      </c>
      <c r="K53" s="114">
        <v>1530</v>
      </c>
      <c r="L53" s="114">
        <v>1097</v>
      </c>
      <c r="M53" s="115">
        <v>957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4fElapVkRmmXaLD5rC+3+yoJN8OUbeyQogIlEATKCoF41yPuzOkbaT5RD8dz8/QD5ECxmCWyn0CL4M4MvJ6xg==" saltValue="qGBAQTcl3b2ws1rsL3Uq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ageMargins left="0.59055118110236227" right="0" top="0.59055118110236227" bottom="0.59055118110236227" header="0.39370078740157483" footer="0.39370078740157483"/>
  <pageSetup paperSize="9" scale="55"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60" t="s">
        <v>48</v>
      </c>
      <c r="D55" s="1260"/>
      <c r="E55" s="1261"/>
      <c r="F55" s="127">
        <v>1007</v>
      </c>
      <c r="G55" s="127">
        <v>1007</v>
      </c>
      <c r="H55" s="128">
        <v>920</v>
      </c>
    </row>
    <row r="56" spans="2:8" ht="52.5" customHeight="1" x14ac:dyDescent="0.15">
      <c r="B56" s="129"/>
      <c r="C56" s="1262" t="s">
        <v>49</v>
      </c>
      <c r="D56" s="1262"/>
      <c r="E56" s="1263"/>
      <c r="F56" s="130">
        <v>77</v>
      </c>
      <c r="G56" s="130">
        <v>77</v>
      </c>
      <c r="H56" s="131">
        <v>77</v>
      </c>
    </row>
    <row r="57" spans="2:8" ht="53.25" customHeight="1" x14ac:dyDescent="0.15">
      <c r="B57" s="129"/>
      <c r="C57" s="1264" t="s">
        <v>50</v>
      </c>
      <c r="D57" s="1264"/>
      <c r="E57" s="1265"/>
      <c r="F57" s="132">
        <v>1200</v>
      </c>
      <c r="G57" s="132">
        <v>1434</v>
      </c>
      <c r="H57" s="133">
        <v>1398</v>
      </c>
    </row>
    <row r="58" spans="2:8" ht="45.75" customHeight="1" x14ac:dyDescent="0.15">
      <c r="B58" s="134"/>
      <c r="C58" s="1266" t="s">
        <v>587</v>
      </c>
      <c r="D58" s="1267"/>
      <c r="E58" s="1268"/>
      <c r="F58" s="135">
        <v>179</v>
      </c>
      <c r="G58" s="135">
        <v>464</v>
      </c>
      <c r="H58" s="136">
        <v>588</v>
      </c>
    </row>
    <row r="59" spans="2:8" ht="45.75" customHeight="1" x14ac:dyDescent="0.15">
      <c r="B59" s="134"/>
      <c r="C59" s="1266" t="s">
        <v>588</v>
      </c>
      <c r="D59" s="1267"/>
      <c r="E59" s="1268"/>
      <c r="F59" s="135">
        <v>288</v>
      </c>
      <c r="G59" s="135">
        <v>251</v>
      </c>
      <c r="H59" s="136">
        <v>243</v>
      </c>
    </row>
    <row r="60" spans="2:8" ht="45.75" customHeight="1" x14ac:dyDescent="0.15">
      <c r="B60" s="134"/>
      <c r="C60" s="1266" t="s">
        <v>589</v>
      </c>
      <c r="D60" s="1267"/>
      <c r="E60" s="1268"/>
      <c r="F60" s="135">
        <v>174</v>
      </c>
      <c r="G60" s="135">
        <v>200</v>
      </c>
      <c r="H60" s="136">
        <v>160</v>
      </c>
    </row>
    <row r="61" spans="2:8" ht="45.75" customHeight="1" x14ac:dyDescent="0.15">
      <c r="B61" s="134"/>
      <c r="C61" s="1266" t="s">
        <v>591</v>
      </c>
      <c r="D61" s="1267"/>
      <c r="E61" s="1268"/>
      <c r="F61" s="135">
        <v>158</v>
      </c>
      <c r="G61" s="135">
        <v>125</v>
      </c>
      <c r="H61" s="136">
        <v>70</v>
      </c>
    </row>
    <row r="62" spans="2:8" ht="45.75" customHeight="1" thickBot="1" x14ac:dyDescent="0.2">
      <c r="B62" s="137"/>
      <c r="C62" s="1255" t="s">
        <v>590</v>
      </c>
      <c r="D62" s="1256"/>
      <c r="E62" s="1257"/>
      <c r="F62" s="138">
        <v>76</v>
      </c>
      <c r="G62" s="138">
        <v>81</v>
      </c>
      <c r="H62" s="139">
        <v>72</v>
      </c>
    </row>
    <row r="63" spans="2:8" ht="52.5" customHeight="1" thickBot="1" x14ac:dyDescent="0.2">
      <c r="B63" s="140"/>
      <c r="C63" s="1258" t="s">
        <v>51</v>
      </c>
      <c r="D63" s="1258"/>
      <c r="E63" s="1259"/>
      <c r="F63" s="141">
        <v>2284</v>
      </c>
      <c r="G63" s="141">
        <v>2518</v>
      </c>
      <c r="H63" s="142">
        <v>2395</v>
      </c>
    </row>
    <row r="64" spans="2:8" ht="15" customHeight="1" x14ac:dyDescent="0.15"/>
    <row r="65" ht="0" hidden="1" customHeight="1" x14ac:dyDescent="0.15"/>
    <row r="66" ht="0" hidden="1" customHeight="1" x14ac:dyDescent="0.15"/>
  </sheetData>
  <sheetProtection algorithmName="SHA-512" hashValue="TIMHw5QVZMe3lLeBwF7T38cgI+Dx2eZeezsJAt2hJtLR6VPNVxRk0QqtHFcKxJRIHe2V1+S/nS5axeEMBF4nPw==" saltValue="jDFIRgLxIFJWBP9h7CFDQw==" spinCount="100000" sheet="1" objects="1" scenarios="1"/>
  <mergeCells count="9">
    <mergeCell ref="C62:E62"/>
    <mergeCell ref="C63:E63"/>
    <mergeCell ref="C55:E55"/>
    <mergeCell ref="C56:E56"/>
    <mergeCell ref="C57:E57"/>
    <mergeCell ref="C58:E58"/>
    <mergeCell ref="C61:E61"/>
    <mergeCell ref="C59:E59"/>
    <mergeCell ref="C60:E60"/>
  </mergeCells>
  <phoneticPr fontId="2"/>
  <pageMargins left="0.59055118110236227" right="0" top="0.59055118110236227" bottom="0.59055118110236227" header="0.39370078740157483" footer="0.39370078740157483"/>
  <pageSetup paperSize="9" scale="39"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558</v>
      </c>
      <c r="G2" s="156"/>
      <c r="H2" s="157"/>
    </row>
    <row r="3" spans="1:8" x14ac:dyDescent="0.15">
      <c r="A3" s="153" t="s">
        <v>551</v>
      </c>
      <c r="B3" s="158"/>
      <c r="C3" s="159"/>
      <c r="D3" s="160">
        <v>122282</v>
      </c>
      <c r="E3" s="161"/>
      <c r="F3" s="162">
        <v>85205</v>
      </c>
      <c r="G3" s="163"/>
      <c r="H3" s="164"/>
    </row>
    <row r="4" spans="1:8" x14ac:dyDescent="0.15">
      <c r="A4" s="165"/>
      <c r="B4" s="166"/>
      <c r="C4" s="167"/>
      <c r="D4" s="168">
        <v>51982</v>
      </c>
      <c r="E4" s="169"/>
      <c r="F4" s="170">
        <v>38847</v>
      </c>
      <c r="G4" s="171"/>
      <c r="H4" s="172"/>
    </row>
    <row r="5" spans="1:8" x14ac:dyDescent="0.15">
      <c r="A5" s="153" t="s">
        <v>553</v>
      </c>
      <c r="B5" s="158"/>
      <c r="C5" s="159"/>
      <c r="D5" s="160">
        <v>131572</v>
      </c>
      <c r="E5" s="161"/>
      <c r="F5" s="162">
        <v>77577</v>
      </c>
      <c r="G5" s="163"/>
      <c r="H5" s="164"/>
    </row>
    <row r="6" spans="1:8" x14ac:dyDescent="0.15">
      <c r="A6" s="165"/>
      <c r="B6" s="166"/>
      <c r="C6" s="167"/>
      <c r="D6" s="168">
        <v>45153</v>
      </c>
      <c r="E6" s="169"/>
      <c r="F6" s="170">
        <v>40870</v>
      </c>
      <c r="G6" s="171"/>
      <c r="H6" s="172"/>
    </row>
    <row r="7" spans="1:8" x14ac:dyDescent="0.15">
      <c r="A7" s="153" t="s">
        <v>554</v>
      </c>
      <c r="B7" s="158"/>
      <c r="C7" s="159"/>
      <c r="D7" s="160">
        <v>77920</v>
      </c>
      <c r="E7" s="161"/>
      <c r="F7" s="162">
        <v>67293</v>
      </c>
      <c r="G7" s="163"/>
      <c r="H7" s="164"/>
    </row>
    <row r="8" spans="1:8" x14ac:dyDescent="0.15">
      <c r="A8" s="165"/>
      <c r="B8" s="166"/>
      <c r="C8" s="167"/>
      <c r="D8" s="168">
        <v>31660</v>
      </c>
      <c r="E8" s="169"/>
      <c r="F8" s="170">
        <v>35076</v>
      </c>
      <c r="G8" s="171"/>
      <c r="H8" s="172"/>
    </row>
    <row r="9" spans="1:8" x14ac:dyDescent="0.15">
      <c r="A9" s="153" t="s">
        <v>555</v>
      </c>
      <c r="B9" s="158"/>
      <c r="C9" s="159"/>
      <c r="D9" s="160">
        <v>92378</v>
      </c>
      <c r="E9" s="161"/>
      <c r="F9" s="162">
        <v>67343</v>
      </c>
      <c r="G9" s="163"/>
      <c r="H9" s="164"/>
    </row>
    <row r="10" spans="1:8" x14ac:dyDescent="0.15">
      <c r="A10" s="165"/>
      <c r="B10" s="166"/>
      <c r="C10" s="167"/>
      <c r="D10" s="168">
        <v>43358</v>
      </c>
      <c r="E10" s="169"/>
      <c r="F10" s="170">
        <v>32865</v>
      </c>
      <c r="G10" s="171"/>
      <c r="H10" s="172"/>
    </row>
    <row r="11" spans="1:8" x14ac:dyDescent="0.15">
      <c r="A11" s="153" t="s">
        <v>556</v>
      </c>
      <c r="B11" s="158"/>
      <c r="C11" s="159"/>
      <c r="D11" s="160">
        <v>99641</v>
      </c>
      <c r="E11" s="161"/>
      <c r="F11" s="162">
        <v>73475</v>
      </c>
      <c r="G11" s="163"/>
      <c r="H11" s="164"/>
    </row>
    <row r="12" spans="1:8" x14ac:dyDescent="0.15">
      <c r="A12" s="165"/>
      <c r="B12" s="166"/>
      <c r="C12" s="173"/>
      <c r="D12" s="168">
        <v>67131</v>
      </c>
      <c r="E12" s="169"/>
      <c r="F12" s="170">
        <v>43072</v>
      </c>
      <c r="G12" s="171"/>
      <c r="H12" s="172"/>
    </row>
    <row r="13" spans="1:8" x14ac:dyDescent="0.15">
      <c r="A13" s="153"/>
      <c r="B13" s="158"/>
      <c r="C13" s="174"/>
      <c r="D13" s="175">
        <v>104759</v>
      </c>
      <c r="E13" s="176"/>
      <c r="F13" s="177">
        <v>74179</v>
      </c>
      <c r="G13" s="178"/>
      <c r="H13" s="164"/>
    </row>
    <row r="14" spans="1:8" x14ac:dyDescent="0.15">
      <c r="A14" s="165"/>
      <c r="B14" s="166"/>
      <c r="C14" s="167"/>
      <c r="D14" s="168">
        <v>47857</v>
      </c>
      <c r="E14" s="169"/>
      <c r="F14" s="170">
        <v>38146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6.95</v>
      </c>
      <c r="C19" s="179">
        <f>ROUND(VALUE(SUBSTITUTE(実質収支比率等に係る経年分析!G$48,"▲","-")),2)</f>
        <v>10.8</v>
      </c>
      <c r="D19" s="179">
        <f>ROUND(VALUE(SUBSTITUTE(実質収支比率等に係る経年分析!H$48,"▲","-")),2)</f>
        <v>7.87</v>
      </c>
      <c r="E19" s="179">
        <f>ROUND(VALUE(SUBSTITUTE(実質収支比率等に係る経年分析!I$48,"▲","-")),2)</f>
        <v>7.55</v>
      </c>
      <c r="F19" s="179">
        <f>ROUND(VALUE(SUBSTITUTE(実質収支比率等に係る経年分析!J$48,"▲","-")),2)</f>
        <v>7.9</v>
      </c>
    </row>
    <row r="20" spans="1:11" x14ac:dyDescent="0.15">
      <c r="A20" s="179" t="s">
        <v>55</v>
      </c>
      <c r="B20" s="179">
        <f>ROUND(VALUE(SUBSTITUTE(実質収支比率等に係る経年分析!F$47,"▲","-")),2)</f>
        <v>26.54</v>
      </c>
      <c r="C20" s="179">
        <f>ROUND(VALUE(SUBSTITUTE(実質収支比率等に係る経年分析!G$47,"▲","-")),2)</f>
        <v>23.83</v>
      </c>
      <c r="D20" s="179">
        <f>ROUND(VALUE(SUBSTITUTE(実質収支比率等に係る経年分析!H$47,"▲","-")),2)</f>
        <v>25.11</v>
      </c>
      <c r="E20" s="179">
        <f>ROUND(VALUE(SUBSTITUTE(実質収支比率等に係る経年分析!I$47,"▲","-")),2)</f>
        <v>25.26</v>
      </c>
      <c r="F20" s="179">
        <f>ROUND(VALUE(SUBSTITUTE(実質収支比率等に係る経年分析!J$47,"▲","-")),2)</f>
        <v>23.23</v>
      </c>
    </row>
    <row r="21" spans="1:11" x14ac:dyDescent="0.15">
      <c r="A21" s="179" t="s">
        <v>56</v>
      </c>
      <c r="B21" s="179">
        <f>IF(ISNUMBER(VALUE(SUBSTITUTE(実質収支比率等に係る経年分析!F$49,"▲","-"))),ROUND(VALUE(SUBSTITUTE(実質収支比率等に係る経年分析!F$49,"▲","-")),2),NA())</f>
        <v>-0.31</v>
      </c>
      <c r="C21" s="179">
        <f>IF(ISNUMBER(VALUE(SUBSTITUTE(実質収支比率等に係る経年分析!G$49,"▲","-"))),ROUND(VALUE(SUBSTITUTE(実質収支比率等に係る経年分析!G$49,"▲","-")),2),NA())</f>
        <v>1.1499999999999999</v>
      </c>
      <c r="D21" s="179">
        <f>IF(ISNUMBER(VALUE(SUBSTITUTE(実質収支比率等に係る経年分析!H$49,"▲","-"))),ROUND(VALUE(SUBSTITUTE(実質収支比率等に係る経年分析!H$49,"▲","-")),2),NA())</f>
        <v>-2.06</v>
      </c>
      <c r="E21" s="179">
        <f>IF(ISNUMBER(VALUE(SUBSTITUTE(実質収支比率等に係る経年分析!I$49,"▲","-"))),ROUND(VALUE(SUBSTITUTE(実質収支比率等に係る経年分析!I$49,"▲","-")),2),NA())</f>
        <v>-0.36</v>
      </c>
      <c r="F21" s="179">
        <f>IF(ISNUMBER(VALUE(SUBSTITUTE(実質収支比率等に係る経年分析!J$49,"▲","-"))),ROUND(VALUE(SUBSTITUTE(実質収支比率等に係る経年分析!J$49,"▲","-")),2),NA())</f>
        <v>-1.88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西都児湯情報公開・個人情報保護審査会会計</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新富町後期高齢者医療特別会計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土地取得特別会計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#VALUE!</v>
      </c>
      <c r="I32" s="180" t="e">
        <f>IF(ROUND(VALUE(SUBSTITUTE(連結実質赤字比率に係る赤字・黒字の構成分析!I$38,"▲", "-")), 2) &gt;= 0, ABS(ROUND(VALUE(SUBSTITUTE(連結実質赤字比率に係る赤字・黒字の構成分析!I$38,"▲", "-")), 2)), NA())</f>
        <v>#VALUE!</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0.03</v>
      </c>
    </row>
    <row r="33" spans="1:16" x14ac:dyDescent="0.15">
      <c r="A33" s="180" t="str">
        <f>IF(連結実質赤字比率に係る赤字・黒字の構成分析!C$37="",NA(),連結実質赤字比率に係る赤字・黒字の構成分析!C$37)</f>
        <v>新富町国民健康保険特別会計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4.76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3.43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4.8899999999999997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5.56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1.17</v>
      </c>
    </row>
    <row r="34" spans="1:16" x14ac:dyDescent="0.15">
      <c r="A34" s="180" t="str">
        <f>IF(連結実質赤字比率に係る赤字・黒字の構成分析!C$36="",NA(),連結実質赤字比率に係る赤字・黒字の構成分析!C$36)</f>
        <v>新富町介護保険特別会計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2.5299999999999998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2.65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3.36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4.1399999999999997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6.94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7.86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7.54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7.86</v>
      </c>
    </row>
    <row r="36" spans="1:16" x14ac:dyDescent="0.15">
      <c r="A36" s="180" t="str">
        <f>IF(連結実質赤字比率に係る赤字・黒字の構成分析!C$34="",NA(),連結実質赤字比率に係る赤字・黒字の構成分析!C$34)</f>
        <v>新富町水道事業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14.26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13.63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14.18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15.56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17.09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485</v>
      </c>
      <c r="E42" s="181"/>
      <c r="F42" s="181"/>
      <c r="G42" s="181">
        <f>'実質公債費比率（分子）の構造'!L$52</f>
        <v>426</v>
      </c>
      <c r="H42" s="181"/>
      <c r="I42" s="181"/>
      <c r="J42" s="181">
        <f>'実質公債費比率（分子）の構造'!M$52</f>
        <v>414</v>
      </c>
      <c r="K42" s="181"/>
      <c r="L42" s="181"/>
      <c r="M42" s="181">
        <f>'実質公債費比率（分子）の構造'!N$52</f>
        <v>415</v>
      </c>
      <c r="N42" s="181"/>
      <c r="O42" s="181"/>
      <c r="P42" s="181">
        <f>'実質公債費比率（分子）の構造'!O$52</f>
        <v>416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41</v>
      </c>
      <c r="C44" s="181"/>
      <c r="D44" s="181"/>
      <c r="E44" s="181">
        <f>'実質公債費比率（分子）の構造'!L$50</f>
        <v>39</v>
      </c>
      <c r="F44" s="181"/>
      <c r="G44" s="181"/>
      <c r="H44" s="181">
        <f>'実質公債費比率（分子）の構造'!M$50</f>
        <v>38</v>
      </c>
      <c r="I44" s="181"/>
      <c r="J44" s="181"/>
      <c r="K44" s="181">
        <f>'実質公債費比率（分子）の構造'!N$50</f>
        <v>3</v>
      </c>
      <c r="L44" s="181"/>
      <c r="M44" s="181"/>
      <c r="N44" s="181">
        <f>'実質公債費比率（分子）の構造'!O$50</f>
        <v>3</v>
      </c>
      <c r="O44" s="181"/>
      <c r="P44" s="181"/>
    </row>
    <row r="45" spans="1:16" x14ac:dyDescent="0.15">
      <c r="A45" s="181" t="s">
        <v>66</v>
      </c>
      <c r="B45" s="181">
        <f>'実質公債費比率（分子）の構造'!K$49</f>
        <v>113</v>
      </c>
      <c r="C45" s="181"/>
      <c r="D45" s="181"/>
      <c r="E45" s="181">
        <f>'実質公債費比率（分子）の構造'!L$49</f>
        <v>137</v>
      </c>
      <c r="F45" s="181"/>
      <c r="G45" s="181"/>
      <c r="H45" s="181">
        <f>'実質公債費比率（分子）の構造'!M$49</f>
        <v>136</v>
      </c>
      <c r="I45" s="181"/>
      <c r="J45" s="181"/>
      <c r="K45" s="181">
        <f>'実質公債費比率（分子）の構造'!N$49</f>
        <v>134</v>
      </c>
      <c r="L45" s="181"/>
      <c r="M45" s="181"/>
      <c r="N45" s="181">
        <f>'実質公債費比率（分子）の構造'!O$49</f>
        <v>149</v>
      </c>
      <c r="O45" s="181"/>
      <c r="P45" s="181"/>
    </row>
    <row r="46" spans="1:16" x14ac:dyDescent="0.15">
      <c r="A46" s="181" t="s">
        <v>67</v>
      </c>
      <c r="B46" s="181">
        <f>'実質公債費比率（分子）の構造'!K$48</f>
        <v>2</v>
      </c>
      <c r="C46" s="181"/>
      <c r="D46" s="181"/>
      <c r="E46" s="181">
        <f>'実質公債費比率（分子）の構造'!L$48</f>
        <v>2</v>
      </c>
      <c r="F46" s="181"/>
      <c r="G46" s="181"/>
      <c r="H46" s="181">
        <f>'実質公債費比率（分子）の構造'!M$48</f>
        <v>4</v>
      </c>
      <c r="I46" s="181"/>
      <c r="J46" s="181"/>
      <c r="K46" s="181">
        <f>'実質公債費比率（分子）の構造'!N$48</f>
        <v>1</v>
      </c>
      <c r="L46" s="181"/>
      <c r="M46" s="181"/>
      <c r="N46" s="181">
        <f>'実質公債費比率（分子）の構造'!O$48</f>
        <v>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578</v>
      </c>
      <c r="C49" s="181"/>
      <c r="D49" s="181"/>
      <c r="E49" s="181">
        <f>'実質公債費比率（分子）の構造'!L$45</f>
        <v>562</v>
      </c>
      <c r="F49" s="181"/>
      <c r="G49" s="181"/>
      <c r="H49" s="181">
        <f>'実質公債費比率（分子）の構造'!M$45</f>
        <v>600</v>
      </c>
      <c r="I49" s="181"/>
      <c r="J49" s="181"/>
      <c r="K49" s="181">
        <f>'実質公債費比率（分子）の構造'!N$45</f>
        <v>592</v>
      </c>
      <c r="L49" s="181"/>
      <c r="M49" s="181"/>
      <c r="N49" s="181">
        <f>'実質公債費比率（分子）の構造'!O$45</f>
        <v>606</v>
      </c>
      <c r="O49" s="181"/>
      <c r="P49" s="181"/>
    </row>
    <row r="50" spans="1:16" x14ac:dyDescent="0.15">
      <c r="A50" s="181" t="s">
        <v>71</v>
      </c>
      <c r="B50" s="181" t="e">
        <f>NA()</f>
        <v>#N/A</v>
      </c>
      <c r="C50" s="181">
        <f>IF(ISNUMBER('実質公債費比率（分子）の構造'!K$53),'実質公債費比率（分子）の構造'!K$53,NA())</f>
        <v>249</v>
      </c>
      <c r="D50" s="181" t="e">
        <f>NA()</f>
        <v>#N/A</v>
      </c>
      <c r="E50" s="181" t="e">
        <f>NA()</f>
        <v>#N/A</v>
      </c>
      <c r="F50" s="181">
        <f>IF(ISNUMBER('実質公債費比率（分子）の構造'!L$53),'実質公債費比率（分子）の構造'!L$53,NA())</f>
        <v>314</v>
      </c>
      <c r="G50" s="181" t="e">
        <f>NA()</f>
        <v>#N/A</v>
      </c>
      <c r="H50" s="181" t="e">
        <f>NA()</f>
        <v>#N/A</v>
      </c>
      <c r="I50" s="181">
        <f>IF(ISNUMBER('実質公債費比率（分子）の構造'!M$53),'実質公債費比率（分子）の構造'!M$53,NA())</f>
        <v>364</v>
      </c>
      <c r="J50" s="181" t="e">
        <f>NA()</f>
        <v>#N/A</v>
      </c>
      <c r="K50" s="181" t="e">
        <f>NA()</f>
        <v>#N/A</v>
      </c>
      <c r="L50" s="181">
        <f>IF(ISNUMBER('実質公債費比率（分子）の構造'!N$53),'実質公債費比率（分子）の構造'!N$53,NA())</f>
        <v>315</v>
      </c>
      <c r="M50" s="181" t="e">
        <f>NA()</f>
        <v>#N/A</v>
      </c>
      <c r="N50" s="181" t="e">
        <f>NA()</f>
        <v>#N/A</v>
      </c>
      <c r="O50" s="181">
        <f>IF(ISNUMBER('実質公債費比率（分子）の構造'!O$53),'実質公債費比率（分子）の構造'!O$53,NA())</f>
        <v>343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4295</v>
      </c>
      <c r="E56" s="180"/>
      <c r="F56" s="180"/>
      <c r="G56" s="180">
        <f>'将来負担比率（分子）の構造'!J$52</f>
        <v>4192</v>
      </c>
      <c r="H56" s="180"/>
      <c r="I56" s="180"/>
      <c r="J56" s="180">
        <f>'将来負担比率（分子）の構造'!K$52</f>
        <v>4074</v>
      </c>
      <c r="K56" s="180"/>
      <c r="L56" s="180"/>
      <c r="M56" s="180">
        <f>'将来負担比率（分子）の構造'!L$52</f>
        <v>3926</v>
      </c>
      <c r="N56" s="180"/>
      <c r="O56" s="180"/>
      <c r="P56" s="180">
        <f>'将来負担比率（分子）の構造'!M$52</f>
        <v>3834</v>
      </c>
    </row>
    <row r="57" spans="1:16" x14ac:dyDescent="0.15">
      <c r="A57" s="180" t="s">
        <v>42</v>
      </c>
      <c r="B57" s="180"/>
      <c r="C57" s="180"/>
      <c r="D57" s="180">
        <f>'将来負担比率（分子）の構造'!I$51</f>
        <v>138</v>
      </c>
      <c r="E57" s="180"/>
      <c r="F57" s="180"/>
      <c r="G57" s="180">
        <f>'将来負担比率（分子）の構造'!J$51</f>
        <v>167</v>
      </c>
      <c r="H57" s="180"/>
      <c r="I57" s="180"/>
      <c r="J57" s="180">
        <f>'将来負担比率（分子）の構造'!K$51</f>
        <v>185</v>
      </c>
      <c r="K57" s="180"/>
      <c r="L57" s="180"/>
      <c r="M57" s="180">
        <f>'将来負担比率（分子）の構造'!L$51</f>
        <v>181</v>
      </c>
      <c r="N57" s="180"/>
      <c r="O57" s="180"/>
      <c r="P57" s="180">
        <f>'将来負担比率（分子）の構造'!M$51</f>
        <v>213</v>
      </c>
    </row>
    <row r="58" spans="1:16" x14ac:dyDescent="0.15">
      <c r="A58" s="180" t="s">
        <v>41</v>
      </c>
      <c r="B58" s="180"/>
      <c r="C58" s="180"/>
      <c r="D58" s="180">
        <f>'将来負担比率（分子）の構造'!I$50</f>
        <v>2611</v>
      </c>
      <c r="E58" s="180"/>
      <c r="F58" s="180"/>
      <c r="G58" s="180">
        <f>'将来負担比率（分子）の構造'!J$50</f>
        <v>2386</v>
      </c>
      <c r="H58" s="180"/>
      <c r="I58" s="180"/>
      <c r="J58" s="180">
        <f>'将来負担比率（分子）の構造'!K$50</f>
        <v>2613</v>
      </c>
      <c r="K58" s="180"/>
      <c r="L58" s="180"/>
      <c r="M58" s="180">
        <f>'将来負担比率（分子）の構造'!L$50</f>
        <v>2917</v>
      </c>
      <c r="N58" s="180"/>
      <c r="O58" s="180"/>
      <c r="P58" s="180">
        <f>'将来負担比率（分子）の構造'!M$50</f>
        <v>2827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f>'将来負担比率（分子）の構造'!K$46</f>
        <v>7</v>
      </c>
      <c r="I61" s="180"/>
      <c r="J61" s="180"/>
      <c r="K61" s="180">
        <f>'将来負担比率（分子）の構造'!L$46</f>
        <v>7</v>
      </c>
      <c r="L61" s="180"/>
      <c r="M61" s="180"/>
      <c r="N61" s="180">
        <f>'将来負担比率（分子）の構造'!M$46</f>
        <v>7</v>
      </c>
      <c r="O61" s="180"/>
      <c r="P61" s="180"/>
    </row>
    <row r="62" spans="1:16" x14ac:dyDescent="0.15">
      <c r="A62" s="180" t="s">
        <v>35</v>
      </c>
      <c r="B62" s="180">
        <f>'将来負担比率（分子）の構造'!I$45</f>
        <v>1312</v>
      </c>
      <c r="C62" s="180"/>
      <c r="D62" s="180"/>
      <c r="E62" s="180">
        <f>'将来負担比率（分子）の構造'!J$45</f>
        <v>1235</v>
      </c>
      <c r="F62" s="180"/>
      <c r="G62" s="180"/>
      <c r="H62" s="180">
        <f>'将来負担比率（分子）の構造'!K$45</f>
        <v>1243</v>
      </c>
      <c r="I62" s="180"/>
      <c r="J62" s="180"/>
      <c r="K62" s="180">
        <f>'将来負担比率（分子）の構造'!L$45</f>
        <v>1227</v>
      </c>
      <c r="L62" s="180"/>
      <c r="M62" s="180"/>
      <c r="N62" s="180">
        <f>'将来負担比率（分子）の構造'!M$45</f>
        <v>1237</v>
      </c>
      <c r="O62" s="180"/>
      <c r="P62" s="180"/>
    </row>
    <row r="63" spans="1:16" x14ac:dyDescent="0.15">
      <c r="A63" s="180" t="s">
        <v>34</v>
      </c>
      <c r="B63" s="180">
        <f>'将来負担比率（分子）の構造'!I$44</f>
        <v>940</v>
      </c>
      <c r="C63" s="180"/>
      <c r="D63" s="180"/>
      <c r="E63" s="180">
        <f>'将来負担比率（分子）の構造'!J$44</f>
        <v>852</v>
      </c>
      <c r="F63" s="180"/>
      <c r="G63" s="180"/>
      <c r="H63" s="180">
        <f>'将来負担比率（分子）の構造'!K$44</f>
        <v>712</v>
      </c>
      <c r="I63" s="180"/>
      <c r="J63" s="180"/>
      <c r="K63" s="180">
        <f>'将来負担比率（分子）の構造'!L$44</f>
        <v>594</v>
      </c>
      <c r="L63" s="180"/>
      <c r="M63" s="180"/>
      <c r="N63" s="180">
        <f>'将来負担比率（分子）の構造'!M$44</f>
        <v>443</v>
      </c>
      <c r="O63" s="180"/>
      <c r="P63" s="180"/>
    </row>
    <row r="64" spans="1:16" x14ac:dyDescent="0.15">
      <c r="A64" s="180" t="s">
        <v>33</v>
      </c>
      <c r="B64" s="180">
        <f>'将来負担比率（分子）の構造'!I$43</f>
        <v>34</v>
      </c>
      <c r="C64" s="180"/>
      <c r="D64" s="180"/>
      <c r="E64" s="180">
        <f>'将来負担比率（分子）の構造'!J$43</f>
        <v>36</v>
      </c>
      <c r="F64" s="180"/>
      <c r="G64" s="180"/>
      <c r="H64" s="180">
        <f>'将来負担比率（分子）の構造'!K$43</f>
        <v>36</v>
      </c>
      <c r="I64" s="180"/>
      <c r="J64" s="180"/>
      <c r="K64" s="180">
        <f>'将来負担比率（分子）の構造'!L$43</f>
        <v>30</v>
      </c>
      <c r="L64" s="180"/>
      <c r="M64" s="180"/>
      <c r="N64" s="180">
        <f>'将来負担比率（分子）の構造'!M$43</f>
        <v>23</v>
      </c>
      <c r="O64" s="180"/>
      <c r="P64" s="180"/>
    </row>
    <row r="65" spans="1:16" x14ac:dyDescent="0.15">
      <c r="A65" s="180" t="s">
        <v>32</v>
      </c>
      <c r="B65" s="180">
        <f>'将来負担比率（分子）の構造'!I$42</f>
        <v>85</v>
      </c>
      <c r="C65" s="180"/>
      <c r="D65" s="180"/>
      <c r="E65" s="180">
        <f>'将来負担比率（分子）の構造'!J$42</f>
        <v>46</v>
      </c>
      <c r="F65" s="180"/>
      <c r="G65" s="180"/>
      <c r="H65" s="180">
        <f>'将来負担比率（分子）の構造'!K$42</f>
        <v>8</v>
      </c>
      <c r="I65" s="180"/>
      <c r="J65" s="180"/>
      <c r="K65" s="180">
        <f>'将来負担比率（分子）の構造'!L$42</f>
        <v>5</v>
      </c>
      <c r="L65" s="180"/>
      <c r="M65" s="180"/>
      <c r="N65" s="180">
        <f>'将来負担比率（分子）の構造'!M$42</f>
        <v>2</v>
      </c>
      <c r="O65" s="180"/>
      <c r="P65" s="180"/>
    </row>
    <row r="66" spans="1:16" x14ac:dyDescent="0.15">
      <c r="A66" s="180" t="s">
        <v>31</v>
      </c>
      <c r="B66" s="180">
        <f>'将来負担比率（分子）の構造'!I$41</f>
        <v>6321</v>
      </c>
      <c r="C66" s="180"/>
      <c r="D66" s="180"/>
      <c r="E66" s="180">
        <f>'将来負担比率（分子）の構造'!J$41</f>
        <v>6501</v>
      </c>
      <c r="F66" s="180"/>
      <c r="G66" s="180"/>
      <c r="H66" s="180">
        <f>'将来負担比率（分子）の構造'!K$41</f>
        <v>6397</v>
      </c>
      <c r="I66" s="180"/>
      <c r="J66" s="180"/>
      <c r="K66" s="180">
        <f>'将来負担比率（分子）の構造'!L$41</f>
        <v>6258</v>
      </c>
      <c r="L66" s="180"/>
      <c r="M66" s="180"/>
      <c r="N66" s="180">
        <f>'将来負担比率（分子）の構造'!M$41</f>
        <v>6120</v>
      </c>
      <c r="O66" s="180"/>
      <c r="P66" s="180"/>
    </row>
    <row r="67" spans="1:16" x14ac:dyDescent="0.15">
      <c r="A67" s="180" t="s">
        <v>75</v>
      </c>
      <c r="B67" s="180" t="e">
        <f>NA()</f>
        <v>#N/A</v>
      </c>
      <c r="C67" s="180">
        <f>IF(ISNUMBER('将来負担比率（分子）の構造'!I$53), IF('将来負担比率（分子）の構造'!I$53 &lt; 0, 0, '将来負担比率（分子）の構造'!I$53), NA())</f>
        <v>1648</v>
      </c>
      <c r="D67" s="180" t="e">
        <f>NA()</f>
        <v>#N/A</v>
      </c>
      <c r="E67" s="180" t="e">
        <f>NA()</f>
        <v>#N/A</v>
      </c>
      <c r="F67" s="180">
        <f>IF(ISNUMBER('将来負担比率（分子）の構造'!J$53), IF('将来負担比率（分子）の構造'!J$53 &lt; 0, 0, '将来負担比率（分子）の構造'!J$53), NA())</f>
        <v>1926</v>
      </c>
      <c r="G67" s="180" t="e">
        <f>NA()</f>
        <v>#N/A</v>
      </c>
      <c r="H67" s="180" t="e">
        <f>NA()</f>
        <v>#N/A</v>
      </c>
      <c r="I67" s="180">
        <f>IF(ISNUMBER('将来負担比率（分子）の構造'!K$53), IF('将来負担比率（分子）の構造'!K$53 &lt; 0, 0, '将来負担比率（分子）の構造'!K$53), NA())</f>
        <v>1530</v>
      </c>
      <c r="J67" s="180" t="e">
        <f>NA()</f>
        <v>#N/A</v>
      </c>
      <c r="K67" s="180" t="e">
        <f>NA()</f>
        <v>#N/A</v>
      </c>
      <c r="L67" s="180">
        <f>IF(ISNUMBER('将来負担比率（分子）の構造'!L$53), IF('将来負担比率（分子）の構造'!L$53 &lt; 0, 0, '将来負担比率（分子）の構造'!L$53), NA())</f>
        <v>1097</v>
      </c>
      <c r="M67" s="180" t="e">
        <f>NA()</f>
        <v>#N/A</v>
      </c>
      <c r="N67" s="180" t="e">
        <f>NA()</f>
        <v>#N/A</v>
      </c>
      <c r="O67" s="180">
        <f>IF(ISNUMBER('将来負担比率（分子）の構造'!M$53), IF('将来負担比率（分子）の構造'!M$53 &lt; 0, 0, '将来負担比率（分子）の構造'!M$53), NA())</f>
        <v>957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1007</v>
      </c>
      <c r="C72" s="184">
        <f>基金残高に係る経年分析!G55</f>
        <v>1007</v>
      </c>
      <c r="D72" s="184">
        <f>基金残高に係る経年分析!H55</f>
        <v>920</v>
      </c>
    </row>
    <row r="73" spans="1:16" x14ac:dyDescent="0.15">
      <c r="A73" s="183" t="s">
        <v>78</v>
      </c>
      <c r="B73" s="184">
        <f>基金残高に係る経年分析!F56</f>
        <v>77</v>
      </c>
      <c r="C73" s="184">
        <f>基金残高に係る経年分析!G56</f>
        <v>77</v>
      </c>
      <c r="D73" s="184">
        <f>基金残高に係る経年分析!H56</f>
        <v>77</v>
      </c>
    </row>
    <row r="74" spans="1:16" x14ac:dyDescent="0.15">
      <c r="A74" s="183" t="s">
        <v>79</v>
      </c>
      <c r="B74" s="184">
        <f>基金残高に係る経年分析!F57</f>
        <v>1200</v>
      </c>
      <c r="C74" s="184">
        <f>基金残高に係る経年分析!G57</f>
        <v>1434</v>
      </c>
      <c r="D74" s="184">
        <f>基金残高に係る経年分析!H57</f>
        <v>1398</v>
      </c>
    </row>
  </sheetData>
  <sheetProtection algorithmName="SHA-512" hashValue="ToLKdwmUtwAW+kZCDngwQwsZL12EFnkMcuJtcEDzFQNa+0YVxD0xoNJvjx/JGMWsQryTJssjUvvRZDp2P3P1Vg==" saltValue="wcBXcPThljxefDqsKZo4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216</v>
      </c>
      <c r="DI1" s="618"/>
      <c r="DJ1" s="618"/>
      <c r="DK1" s="618"/>
      <c r="DL1" s="618"/>
      <c r="DM1" s="618"/>
      <c r="DN1" s="619"/>
      <c r="DO1" s="225"/>
      <c r="DP1" s="617" t="s">
        <v>217</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219</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220</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221</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222</v>
      </c>
      <c r="S4" s="621"/>
      <c r="T4" s="621"/>
      <c r="U4" s="621"/>
      <c r="V4" s="621"/>
      <c r="W4" s="621"/>
      <c r="X4" s="621"/>
      <c r="Y4" s="622"/>
      <c r="Z4" s="620" t="s">
        <v>223</v>
      </c>
      <c r="AA4" s="621"/>
      <c r="AB4" s="621"/>
      <c r="AC4" s="622"/>
      <c r="AD4" s="620" t="s">
        <v>224</v>
      </c>
      <c r="AE4" s="621"/>
      <c r="AF4" s="621"/>
      <c r="AG4" s="621"/>
      <c r="AH4" s="621"/>
      <c r="AI4" s="621"/>
      <c r="AJ4" s="621"/>
      <c r="AK4" s="622"/>
      <c r="AL4" s="620" t="s">
        <v>223</v>
      </c>
      <c r="AM4" s="621"/>
      <c r="AN4" s="621"/>
      <c r="AO4" s="622"/>
      <c r="AP4" s="626" t="s">
        <v>225</v>
      </c>
      <c r="AQ4" s="626"/>
      <c r="AR4" s="626"/>
      <c r="AS4" s="626"/>
      <c r="AT4" s="626"/>
      <c r="AU4" s="626"/>
      <c r="AV4" s="626"/>
      <c r="AW4" s="626"/>
      <c r="AX4" s="626"/>
      <c r="AY4" s="626"/>
      <c r="AZ4" s="626"/>
      <c r="BA4" s="626"/>
      <c r="BB4" s="626"/>
      <c r="BC4" s="626"/>
      <c r="BD4" s="626"/>
      <c r="BE4" s="626"/>
      <c r="BF4" s="626"/>
      <c r="BG4" s="626" t="s">
        <v>226</v>
      </c>
      <c r="BH4" s="626"/>
      <c r="BI4" s="626"/>
      <c r="BJ4" s="626"/>
      <c r="BK4" s="626"/>
      <c r="BL4" s="626"/>
      <c r="BM4" s="626"/>
      <c r="BN4" s="626"/>
      <c r="BO4" s="626" t="s">
        <v>223</v>
      </c>
      <c r="BP4" s="626"/>
      <c r="BQ4" s="626"/>
      <c r="BR4" s="626"/>
      <c r="BS4" s="626" t="s">
        <v>227</v>
      </c>
      <c r="BT4" s="626"/>
      <c r="BU4" s="626"/>
      <c r="BV4" s="626"/>
      <c r="BW4" s="626"/>
      <c r="BX4" s="626"/>
      <c r="BY4" s="626"/>
      <c r="BZ4" s="626"/>
      <c r="CA4" s="626"/>
      <c r="CB4" s="626"/>
      <c r="CD4" s="623" t="s">
        <v>228</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229</v>
      </c>
      <c r="C5" s="628"/>
      <c r="D5" s="628"/>
      <c r="E5" s="628"/>
      <c r="F5" s="628"/>
      <c r="G5" s="628"/>
      <c r="H5" s="628"/>
      <c r="I5" s="628"/>
      <c r="J5" s="628"/>
      <c r="K5" s="628"/>
      <c r="L5" s="628"/>
      <c r="M5" s="628"/>
      <c r="N5" s="628"/>
      <c r="O5" s="628"/>
      <c r="P5" s="628"/>
      <c r="Q5" s="629"/>
      <c r="R5" s="630">
        <v>1511950</v>
      </c>
      <c r="S5" s="631"/>
      <c r="T5" s="631"/>
      <c r="U5" s="631"/>
      <c r="V5" s="631"/>
      <c r="W5" s="631"/>
      <c r="X5" s="631"/>
      <c r="Y5" s="632"/>
      <c r="Z5" s="633">
        <v>12.2</v>
      </c>
      <c r="AA5" s="633"/>
      <c r="AB5" s="633"/>
      <c r="AC5" s="633"/>
      <c r="AD5" s="634">
        <v>1511950</v>
      </c>
      <c r="AE5" s="634"/>
      <c r="AF5" s="634"/>
      <c r="AG5" s="634"/>
      <c r="AH5" s="634"/>
      <c r="AI5" s="634"/>
      <c r="AJ5" s="634"/>
      <c r="AK5" s="634"/>
      <c r="AL5" s="635">
        <v>38.6</v>
      </c>
      <c r="AM5" s="636"/>
      <c r="AN5" s="636"/>
      <c r="AO5" s="637"/>
      <c r="AP5" s="627" t="s">
        <v>230</v>
      </c>
      <c r="AQ5" s="628"/>
      <c r="AR5" s="628"/>
      <c r="AS5" s="628"/>
      <c r="AT5" s="628"/>
      <c r="AU5" s="628"/>
      <c r="AV5" s="628"/>
      <c r="AW5" s="628"/>
      <c r="AX5" s="628"/>
      <c r="AY5" s="628"/>
      <c r="AZ5" s="628"/>
      <c r="BA5" s="628"/>
      <c r="BB5" s="628"/>
      <c r="BC5" s="628"/>
      <c r="BD5" s="628"/>
      <c r="BE5" s="628"/>
      <c r="BF5" s="629"/>
      <c r="BG5" s="641">
        <v>1511950</v>
      </c>
      <c r="BH5" s="642"/>
      <c r="BI5" s="642"/>
      <c r="BJ5" s="642"/>
      <c r="BK5" s="642"/>
      <c r="BL5" s="642"/>
      <c r="BM5" s="642"/>
      <c r="BN5" s="643"/>
      <c r="BO5" s="644">
        <v>100</v>
      </c>
      <c r="BP5" s="644"/>
      <c r="BQ5" s="644"/>
      <c r="BR5" s="644"/>
      <c r="BS5" s="645">
        <v>8773</v>
      </c>
      <c r="BT5" s="645"/>
      <c r="BU5" s="645"/>
      <c r="BV5" s="645"/>
      <c r="BW5" s="645"/>
      <c r="BX5" s="645"/>
      <c r="BY5" s="645"/>
      <c r="BZ5" s="645"/>
      <c r="CA5" s="645"/>
      <c r="CB5" s="649"/>
      <c r="CD5" s="623" t="s">
        <v>225</v>
      </c>
      <c r="CE5" s="624"/>
      <c r="CF5" s="624"/>
      <c r="CG5" s="624"/>
      <c r="CH5" s="624"/>
      <c r="CI5" s="624"/>
      <c r="CJ5" s="624"/>
      <c r="CK5" s="624"/>
      <c r="CL5" s="624"/>
      <c r="CM5" s="624"/>
      <c r="CN5" s="624"/>
      <c r="CO5" s="624"/>
      <c r="CP5" s="624"/>
      <c r="CQ5" s="625"/>
      <c r="CR5" s="623" t="s">
        <v>231</v>
      </c>
      <c r="CS5" s="624"/>
      <c r="CT5" s="624"/>
      <c r="CU5" s="624"/>
      <c r="CV5" s="624"/>
      <c r="CW5" s="624"/>
      <c r="CX5" s="624"/>
      <c r="CY5" s="625"/>
      <c r="CZ5" s="623" t="s">
        <v>223</v>
      </c>
      <c r="DA5" s="624"/>
      <c r="DB5" s="624"/>
      <c r="DC5" s="625"/>
      <c r="DD5" s="623" t="s">
        <v>232</v>
      </c>
      <c r="DE5" s="624"/>
      <c r="DF5" s="624"/>
      <c r="DG5" s="624"/>
      <c r="DH5" s="624"/>
      <c r="DI5" s="624"/>
      <c r="DJ5" s="624"/>
      <c r="DK5" s="624"/>
      <c r="DL5" s="624"/>
      <c r="DM5" s="624"/>
      <c r="DN5" s="624"/>
      <c r="DO5" s="624"/>
      <c r="DP5" s="625"/>
      <c r="DQ5" s="623" t="s">
        <v>233</v>
      </c>
      <c r="DR5" s="624"/>
      <c r="DS5" s="624"/>
      <c r="DT5" s="624"/>
      <c r="DU5" s="624"/>
      <c r="DV5" s="624"/>
      <c r="DW5" s="624"/>
      <c r="DX5" s="624"/>
      <c r="DY5" s="624"/>
      <c r="DZ5" s="624"/>
      <c r="EA5" s="624"/>
      <c r="EB5" s="624"/>
      <c r="EC5" s="625"/>
    </row>
    <row r="6" spans="2:143" ht="11.25" customHeight="1" x14ac:dyDescent="0.15">
      <c r="B6" s="638" t="s">
        <v>234</v>
      </c>
      <c r="C6" s="639"/>
      <c r="D6" s="639"/>
      <c r="E6" s="639"/>
      <c r="F6" s="639"/>
      <c r="G6" s="639"/>
      <c r="H6" s="639"/>
      <c r="I6" s="639"/>
      <c r="J6" s="639"/>
      <c r="K6" s="639"/>
      <c r="L6" s="639"/>
      <c r="M6" s="639"/>
      <c r="N6" s="639"/>
      <c r="O6" s="639"/>
      <c r="P6" s="639"/>
      <c r="Q6" s="640"/>
      <c r="R6" s="641">
        <v>83044</v>
      </c>
      <c r="S6" s="642"/>
      <c r="T6" s="642"/>
      <c r="U6" s="642"/>
      <c r="V6" s="642"/>
      <c r="W6" s="642"/>
      <c r="X6" s="642"/>
      <c r="Y6" s="643"/>
      <c r="Z6" s="644">
        <v>0.7</v>
      </c>
      <c r="AA6" s="644"/>
      <c r="AB6" s="644"/>
      <c r="AC6" s="644"/>
      <c r="AD6" s="645">
        <v>83044</v>
      </c>
      <c r="AE6" s="645"/>
      <c r="AF6" s="645"/>
      <c r="AG6" s="645"/>
      <c r="AH6" s="645"/>
      <c r="AI6" s="645"/>
      <c r="AJ6" s="645"/>
      <c r="AK6" s="645"/>
      <c r="AL6" s="646">
        <v>2.1</v>
      </c>
      <c r="AM6" s="647"/>
      <c r="AN6" s="647"/>
      <c r="AO6" s="648"/>
      <c r="AP6" s="638" t="s">
        <v>235</v>
      </c>
      <c r="AQ6" s="639"/>
      <c r="AR6" s="639"/>
      <c r="AS6" s="639"/>
      <c r="AT6" s="639"/>
      <c r="AU6" s="639"/>
      <c r="AV6" s="639"/>
      <c r="AW6" s="639"/>
      <c r="AX6" s="639"/>
      <c r="AY6" s="639"/>
      <c r="AZ6" s="639"/>
      <c r="BA6" s="639"/>
      <c r="BB6" s="639"/>
      <c r="BC6" s="639"/>
      <c r="BD6" s="639"/>
      <c r="BE6" s="639"/>
      <c r="BF6" s="640"/>
      <c r="BG6" s="641">
        <v>1511950</v>
      </c>
      <c r="BH6" s="642"/>
      <c r="BI6" s="642"/>
      <c r="BJ6" s="642"/>
      <c r="BK6" s="642"/>
      <c r="BL6" s="642"/>
      <c r="BM6" s="642"/>
      <c r="BN6" s="643"/>
      <c r="BO6" s="644">
        <v>100</v>
      </c>
      <c r="BP6" s="644"/>
      <c r="BQ6" s="644"/>
      <c r="BR6" s="644"/>
      <c r="BS6" s="645">
        <v>8773</v>
      </c>
      <c r="BT6" s="645"/>
      <c r="BU6" s="645"/>
      <c r="BV6" s="645"/>
      <c r="BW6" s="645"/>
      <c r="BX6" s="645"/>
      <c r="BY6" s="645"/>
      <c r="BZ6" s="645"/>
      <c r="CA6" s="645"/>
      <c r="CB6" s="649"/>
      <c r="CD6" s="652" t="s">
        <v>236</v>
      </c>
      <c r="CE6" s="653"/>
      <c r="CF6" s="653"/>
      <c r="CG6" s="653"/>
      <c r="CH6" s="653"/>
      <c r="CI6" s="653"/>
      <c r="CJ6" s="653"/>
      <c r="CK6" s="653"/>
      <c r="CL6" s="653"/>
      <c r="CM6" s="653"/>
      <c r="CN6" s="653"/>
      <c r="CO6" s="653"/>
      <c r="CP6" s="653"/>
      <c r="CQ6" s="654"/>
      <c r="CR6" s="641">
        <v>96538</v>
      </c>
      <c r="CS6" s="642"/>
      <c r="CT6" s="642"/>
      <c r="CU6" s="642"/>
      <c r="CV6" s="642"/>
      <c r="CW6" s="642"/>
      <c r="CX6" s="642"/>
      <c r="CY6" s="643"/>
      <c r="CZ6" s="635">
        <v>0.8</v>
      </c>
      <c r="DA6" s="636"/>
      <c r="DB6" s="636"/>
      <c r="DC6" s="655"/>
      <c r="DD6" s="650" t="s">
        <v>237</v>
      </c>
      <c r="DE6" s="642"/>
      <c r="DF6" s="642"/>
      <c r="DG6" s="642"/>
      <c r="DH6" s="642"/>
      <c r="DI6" s="642"/>
      <c r="DJ6" s="642"/>
      <c r="DK6" s="642"/>
      <c r="DL6" s="642"/>
      <c r="DM6" s="642"/>
      <c r="DN6" s="642"/>
      <c r="DO6" s="642"/>
      <c r="DP6" s="643"/>
      <c r="DQ6" s="650">
        <v>96538</v>
      </c>
      <c r="DR6" s="642"/>
      <c r="DS6" s="642"/>
      <c r="DT6" s="642"/>
      <c r="DU6" s="642"/>
      <c r="DV6" s="642"/>
      <c r="DW6" s="642"/>
      <c r="DX6" s="642"/>
      <c r="DY6" s="642"/>
      <c r="DZ6" s="642"/>
      <c r="EA6" s="642"/>
      <c r="EB6" s="642"/>
      <c r="EC6" s="651"/>
    </row>
    <row r="7" spans="2:143" ht="11.25" customHeight="1" x14ac:dyDescent="0.15">
      <c r="B7" s="638" t="s">
        <v>238</v>
      </c>
      <c r="C7" s="639"/>
      <c r="D7" s="639"/>
      <c r="E7" s="639"/>
      <c r="F7" s="639"/>
      <c r="G7" s="639"/>
      <c r="H7" s="639"/>
      <c r="I7" s="639"/>
      <c r="J7" s="639"/>
      <c r="K7" s="639"/>
      <c r="L7" s="639"/>
      <c r="M7" s="639"/>
      <c r="N7" s="639"/>
      <c r="O7" s="639"/>
      <c r="P7" s="639"/>
      <c r="Q7" s="640"/>
      <c r="R7" s="641">
        <v>2137</v>
      </c>
      <c r="S7" s="642"/>
      <c r="T7" s="642"/>
      <c r="U7" s="642"/>
      <c r="V7" s="642"/>
      <c r="W7" s="642"/>
      <c r="X7" s="642"/>
      <c r="Y7" s="643"/>
      <c r="Z7" s="644">
        <v>0</v>
      </c>
      <c r="AA7" s="644"/>
      <c r="AB7" s="644"/>
      <c r="AC7" s="644"/>
      <c r="AD7" s="645">
        <v>2137</v>
      </c>
      <c r="AE7" s="645"/>
      <c r="AF7" s="645"/>
      <c r="AG7" s="645"/>
      <c r="AH7" s="645"/>
      <c r="AI7" s="645"/>
      <c r="AJ7" s="645"/>
      <c r="AK7" s="645"/>
      <c r="AL7" s="646">
        <v>0.1</v>
      </c>
      <c r="AM7" s="647"/>
      <c r="AN7" s="647"/>
      <c r="AO7" s="648"/>
      <c r="AP7" s="638" t="s">
        <v>239</v>
      </c>
      <c r="AQ7" s="639"/>
      <c r="AR7" s="639"/>
      <c r="AS7" s="639"/>
      <c r="AT7" s="639"/>
      <c r="AU7" s="639"/>
      <c r="AV7" s="639"/>
      <c r="AW7" s="639"/>
      <c r="AX7" s="639"/>
      <c r="AY7" s="639"/>
      <c r="AZ7" s="639"/>
      <c r="BA7" s="639"/>
      <c r="BB7" s="639"/>
      <c r="BC7" s="639"/>
      <c r="BD7" s="639"/>
      <c r="BE7" s="639"/>
      <c r="BF7" s="640"/>
      <c r="BG7" s="641">
        <v>698113</v>
      </c>
      <c r="BH7" s="642"/>
      <c r="BI7" s="642"/>
      <c r="BJ7" s="642"/>
      <c r="BK7" s="642"/>
      <c r="BL7" s="642"/>
      <c r="BM7" s="642"/>
      <c r="BN7" s="643"/>
      <c r="BO7" s="644">
        <v>46.2</v>
      </c>
      <c r="BP7" s="644"/>
      <c r="BQ7" s="644"/>
      <c r="BR7" s="644"/>
      <c r="BS7" s="645">
        <v>8773</v>
      </c>
      <c r="BT7" s="645"/>
      <c r="BU7" s="645"/>
      <c r="BV7" s="645"/>
      <c r="BW7" s="645"/>
      <c r="BX7" s="645"/>
      <c r="BY7" s="645"/>
      <c r="BZ7" s="645"/>
      <c r="CA7" s="645"/>
      <c r="CB7" s="649"/>
      <c r="CD7" s="656" t="s">
        <v>240</v>
      </c>
      <c r="CE7" s="657"/>
      <c r="CF7" s="657"/>
      <c r="CG7" s="657"/>
      <c r="CH7" s="657"/>
      <c r="CI7" s="657"/>
      <c r="CJ7" s="657"/>
      <c r="CK7" s="657"/>
      <c r="CL7" s="657"/>
      <c r="CM7" s="657"/>
      <c r="CN7" s="657"/>
      <c r="CO7" s="657"/>
      <c r="CP7" s="657"/>
      <c r="CQ7" s="658"/>
      <c r="CR7" s="641">
        <v>3359076</v>
      </c>
      <c r="CS7" s="642"/>
      <c r="CT7" s="642"/>
      <c r="CU7" s="642"/>
      <c r="CV7" s="642"/>
      <c r="CW7" s="642"/>
      <c r="CX7" s="642"/>
      <c r="CY7" s="643"/>
      <c r="CZ7" s="644">
        <v>28.2</v>
      </c>
      <c r="DA7" s="644"/>
      <c r="DB7" s="644"/>
      <c r="DC7" s="644"/>
      <c r="DD7" s="650">
        <v>469226</v>
      </c>
      <c r="DE7" s="642"/>
      <c r="DF7" s="642"/>
      <c r="DG7" s="642"/>
      <c r="DH7" s="642"/>
      <c r="DI7" s="642"/>
      <c r="DJ7" s="642"/>
      <c r="DK7" s="642"/>
      <c r="DL7" s="642"/>
      <c r="DM7" s="642"/>
      <c r="DN7" s="642"/>
      <c r="DO7" s="642"/>
      <c r="DP7" s="643"/>
      <c r="DQ7" s="650">
        <v>2698937</v>
      </c>
      <c r="DR7" s="642"/>
      <c r="DS7" s="642"/>
      <c r="DT7" s="642"/>
      <c r="DU7" s="642"/>
      <c r="DV7" s="642"/>
      <c r="DW7" s="642"/>
      <c r="DX7" s="642"/>
      <c r="DY7" s="642"/>
      <c r="DZ7" s="642"/>
      <c r="EA7" s="642"/>
      <c r="EB7" s="642"/>
      <c r="EC7" s="651"/>
    </row>
    <row r="8" spans="2:143" ht="11.25" customHeight="1" x14ac:dyDescent="0.15">
      <c r="B8" s="638" t="s">
        <v>241</v>
      </c>
      <c r="C8" s="639"/>
      <c r="D8" s="639"/>
      <c r="E8" s="639"/>
      <c r="F8" s="639"/>
      <c r="G8" s="639"/>
      <c r="H8" s="639"/>
      <c r="I8" s="639"/>
      <c r="J8" s="639"/>
      <c r="K8" s="639"/>
      <c r="L8" s="639"/>
      <c r="M8" s="639"/>
      <c r="N8" s="639"/>
      <c r="O8" s="639"/>
      <c r="P8" s="639"/>
      <c r="Q8" s="640"/>
      <c r="R8" s="641">
        <v>3579</v>
      </c>
      <c r="S8" s="642"/>
      <c r="T8" s="642"/>
      <c r="U8" s="642"/>
      <c r="V8" s="642"/>
      <c r="W8" s="642"/>
      <c r="X8" s="642"/>
      <c r="Y8" s="643"/>
      <c r="Z8" s="644">
        <v>0</v>
      </c>
      <c r="AA8" s="644"/>
      <c r="AB8" s="644"/>
      <c r="AC8" s="644"/>
      <c r="AD8" s="645">
        <v>3579</v>
      </c>
      <c r="AE8" s="645"/>
      <c r="AF8" s="645"/>
      <c r="AG8" s="645"/>
      <c r="AH8" s="645"/>
      <c r="AI8" s="645"/>
      <c r="AJ8" s="645"/>
      <c r="AK8" s="645"/>
      <c r="AL8" s="646">
        <v>0.1</v>
      </c>
      <c r="AM8" s="647"/>
      <c r="AN8" s="647"/>
      <c r="AO8" s="648"/>
      <c r="AP8" s="638" t="s">
        <v>242</v>
      </c>
      <c r="AQ8" s="639"/>
      <c r="AR8" s="639"/>
      <c r="AS8" s="639"/>
      <c r="AT8" s="639"/>
      <c r="AU8" s="639"/>
      <c r="AV8" s="639"/>
      <c r="AW8" s="639"/>
      <c r="AX8" s="639"/>
      <c r="AY8" s="639"/>
      <c r="AZ8" s="639"/>
      <c r="BA8" s="639"/>
      <c r="BB8" s="639"/>
      <c r="BC8" s="639"/>
      <c r="BD8" s="639"/>
      <c r="BE8" s="639"/>
      <c r="BF8" s="640"/>
      <c r="BG8" s="641">
        <v>28879</v>
      </c>
      <c r="BH8" s="642"/>
      <c r="BI8" s="642"/>
      <c r="BJ8" s="642"/>
      <c r="BK8" s="642"/>
      <c r="BL8" s="642"/>
      <c r="BM8" s="642"/>
      <c r="BN8" s="643"/>
      <c r="BO8" s="644">
        <v>1.9</v>
      </c>
      <c r="BP8" s="644"/>
      <c r="BQ8" s="644"/>
      <c r="BR8" s="644"/>
      <c r="BS8" s="650" t="s">
        <v>127</v>
      </c>
      <c r="BT8" s="642"/>
      <c r="BU8" s="642"/>
      <c r="BV8" s="642"/>
      <c r="BW8" s="642"/>
      <c r="BX8" s="642"/>
      <c r="BY8" s="642"/>
      <c r="BZ8" s="642"/>
      <c r="CA8" s="642"/>
      <c r="CB8" s="651"/>
      <c r="CD8" s="656" t="s">
        <v>243</v>
      </c>
      <c r="CE8" s="657"/>
      <c r="CF8" s="657"/>
      <c r="CG8" s="657"/>
      <c r="CH8" s="657"/>
      <c r="CI8" s="657"/>
      <c r="CJ8" s="657"/>
      <c r="CK8" s="657"/>
      <c r="CL8" s="657"/>
      <c r="CM8" s="657"/>
      <c r="CN8" s="657"/>
      <c r="CO8" s="657"/>
      <c r="CP8" s="657"/>
      <c r="CQ8" s="658"/>
      <c r="CR8" s="641">
        <v>2806818</v>
      </c>
      <c r="CS8" s="642"/>
      <c r="CT8" s="642"/>
      <c r="CU8" s="642"/>
      <c r="CV8" s="642"/>
      <c r="CW8" s="642"/>
      <c r="CX8" s="642"/>
      <c r="CY8" s="643"/>
      <c r="CZ8" s="644">
        <v>23.5</v>
      </c>
      <c r="DA8" s="644"/>
      <c r="DB8" s="644"/>
      <c r="DC8" s="644"/>
      <c r="DD8" s="650">
        <v>327</v>
      </c>
      <c r="DE8" s="642"/>
      <c r="DF8" s="642"/>
      <c r="DG8" s="642"/>
      <c r="DH8" s="642"/>
      <c r="DI8" s="642"/>
      <c r="DJ8" s="642"/>
      <c r="DK8" s="642"/>
      <c r="DL8" s="642"/>
      <c r="DM8" s="642"/>
      <c r="DN8" s="642"/>
      <c r="DO8" s="642"/>
      <c r="DP8" s="643"/>
      <c r="DQ8" s="650">
        <v>1253114</v>
      </c>
      <c r="DR8" s="642"/>
      <c r="DS8" s="642"/>
      <c r="DT8" s="642"/>
      <c r="DU8" s="642"/>
      <c r="DV8" s="642"/>
      <c r="DW8" s="642"/>
      <c r="DX8" s="642"/>
      <c r="DY8" s="642"/>
      <c r="DZ8" s="642"/>
      <c r="EA8" s="642"/>
      <c r="EB8" s="642"/>
      <c r="EC8" s="651"/>
    </row>
    <row r="9" spans="2:143" ht="11.25" customHeight="1" x14ac:dyDescent="0.15">
      <c r="B9" s="638" t="s">
        <v>244</v>
      </c>
      <c r="C9" s="639"/>
      <c r="D9" s="639"/>
      <c r="E9" s="639"/>
      <c r="F9" s="639"/>
      <c r="G9" s="639"/>
      <c r="H9" s="639"/>
      <c r="I9" s="639"/>
      <c r="J9" s="639"/>
      <c r="K9" s="639"/>
      <c r="L9" s="639"/>
      <c r="M9" s="639"/>
      <c r="N9" s="639"/>
      <c r="O9" s="639"/>
      <c r="P9" s="639"/>
      <c r="Q9" s="640"/>
      <c r="R9" s="641">
        <v>4089</v>
      </c>
      <c r="S9" s="642"/>
      <c r="T9" s="642"/>
      <c r="U9" s="642"/>
      <c r="V9" s="642"/>
      <c r="W9" s="642"/>
      <c r="X9" s="642"/>
      <c r="Y9" s="643"/>
      <c r="Z9" s="644">
        <v>0</v>
      </c>
      <c r="AA9" s="644"/>
      <c r="AB9" s="644"/>
      <c r="AC9" s="644"/>
      <c r="AD9" s="645">
        <v>4089</v>
      </c>
      <c r="AE9" s="645"/>
      <c r="AF9" s="645"/>
      <c r="AG9" s="645"/>
      <c r="AH9" s="645"/>
      <c r="AI9" s="645"/>
      <c r="AJ9" s="645"/>
      <c r="AK9" s="645"/>
      <c r="AL9" s="646">
        <v>0.1</v>
      </c>
      <c r="AM9" s="647"/>
      <c r="AN9" s="647"/>
      <c r="AO9" s="648"/>
      <c r="AP9" s="638" t="s">
        <v>245</v>
      </c>
      <c r="AQ9" s="639"/>
      <c r="AR9" s="639"/>
      <c r="AS9" s="639"/>
      <c r="AT9" s="639"/>
      <c r="AU9" s="639"/>
      <c r="AV9" s="639"/>
      <c r="AW9" s="639"/>
      <c r="AX9" s="639"/>
      <c r="AY9" s="639"/>
      <c r="AZ9" s="639"/>
      <c r="BA9" s="639"/>
      <c r="BB9" s="639"/>
      <c r="BC9" s="639"/>
      <c r="BD9" s="639"/>
      <c r="BE9" s="639"/>
      <c r="BF9" s="640"/>
      <c r="BG9" s="641">
        <v>595601</v>
      </c>
      <c r="BH9" s="642"/>
      <c r="BI9" s="642"/>
      <c r="BJ9" s="642"/>
      <c r="BK9" s="642"/>
      <c r="BL9" s="642"/>
      <c r="BM9" s="642"/>
      <c r="BN9" s="643"/>
      <c r="BO9" s="644">
        <v>39.4</v>
      </c>
      <c r="BP9" s="644"/>
      <c r="BQ9" s="644"/>
      <c r="BR9" s="644"/>
      <c r="BS9" s="650" t="s">
        <v>237</v>
      </c>
      <c r="BT9" s="642"/>
      <c r="BU9" s="642"/>
      <c r="BV9" s="642"/>
      <c r="BW9" s="642"/>
      <c r="BX9" s="642"/>
      <c r="BY9" s="642"/>
      <c r="BZ9" s="642"/>
      <c r="CA9" s="642"/>
      <c r="CB9" s="651"/>
      <c r="CD9" s="656" t="s">
        <v>246</v>
      </c>
      <c r="CE9" s="657"/>
      <c r="CF9" s="657"/>
      <c r="CG9" s="657"/>
      <c r="CH9" s="657"/>
      <c r="CI9" s="657"/>
      <c r="CJ9" s="657"/>
      <c r="CK9" s="657"/>
      <c r="CL9" s="657"/>
      <c r="CM9" s="657"/>
      <c r="CN9" s="657"/>
      <c r="CO9" s="657"/>
      <c r="CP9" s="657"/>
      <c r="CQ9" s="658"/>
      <c r="CR9" s="641">
        <v>699696</v>
      </c>
      <c r="CS9" s="642"/>
      <c r="CT9" s="642"/>
      <c r="CU9" s="642"/>
      <c r="CV9" s="642"/>
      <c r="CW9" s="642"/>
      <c r="CX9" s="642"/>
      <c r="CY9" s="643"/>
      <c r="CZ9" s="644">
        <v>5.9</v>
      </c>
      <c r="DA9" s="644"/>
      <c r="DB9" s="644"/>
      <c r="DC9" s="644"/>
      <c r="DD9" s="650">
        <v>73979</v>
      </c>
      <c r="DE9" s="642"/>
      <c r="DF9" s="642"/>
      <c r="DG9" s="642"/>
      <c r="DH9" s="642"/>
      <c r="DI9" s="642"/>
      <c r="DJ9" s="642"/>
      <c r="DK9" s="642"/>
      <c r="DL9" s="642"/>
      <c r="DM9" s="642"/>
      <c r="DN9" s="642"/>
      <c r="DO9" s="642"/>
      <c r="DP9" s="643"/>
      <c r="DQ9" s="650">
        <v>588617</v>
      </c>
      <c r="DR9" s="642"/>
      <c r="DS9" s="642"/>
      <c r="DT9" s="642"/>
      <c r="DU9" s="642"/>
      <c r="DV9" s="642"/>
      <c r="DW9" s="642"/>
      <c r="DX9" s="642"/>
      <c r="DY9" s="642"/>
      <c r="DZ9" s="642"/>
      <c r="EA9" s="642"/>
      <c r="EB9" s="642"/>
      <c r="EC9" s="651"/>
    </row>
    <row r="10" spans="2:143" ht="11.25" customHeight="1" x14ac:dyDescent="0.15">
      <c r="B10" s="638" t="s">
        <v>247</v>
      </c>
      <c r="C10" s="639"/>
      <c r="D10" s="639"/>
      <c r="E10" s="639"/>
      <c r="F10" s="639"/>
      <c r="G10" s="639"/>
      <c r="H10" s="639"/>
      <c r="I10" s="639"/>
      <c r="J10" s="639"/>
      <c r="K10" s="639"/>
      <c r="L10" s="639"/>
      <c r="M10" s="639"/>
      <c r="N10" s="639"/>
      <c r="O10" s="639"/>
      <c r="P10" s="639"/>
      <c r="Q10" s="640"/>
      <c r="R10" s="641" t="s">
        <v>127</v>
      </c>
      <c r="S10" s="642"/>
      <c r="T10" s="642"/>
      <c r="U10" s="642"/>
      <c r="V10" s="642"/>
      <c r="W10" s="642"/>
      <c r="X10" s="642"/>
      <c r="Y10" s="643"/>
      <c r="Z10" s="644" t="s">
        <v>237</v>
      </c>
      <c r="AA10" s="644"/>
      <c r="AB10" s="644"/>
      <c r="AC10" s="644"/>
      <c r="AD10" s="645" t="s">
        <v>237</v>
      </c>
      <c r="AE10" s="645"/>
      <c r="AF10" s="645"/>
      <c r="AG10" s="645"/>
      <c r="AH10" s="645"/>
      <c r="AI10" s="645"/>
      <c r="AJ10" s="645"/>
      <c r="AK10" s="645"/>
      <c r="AL10" s="646" t="s">
        <v>237</v>
      </c>
      <c r="AM10" s="647"/>
      <c r="AN10" s="647"/>
      <c r="AO10" s="648"/>
      <c r="AP10" s="638" t="s">
        <v>248</v>
      </c>
      <c r="AQ10" s="639"/>
      <c r="AR10" s="639"/>
      <c r="AS10" s="639"/>
      <c r="AT10" s="639"/>
      <c r="AU10" s="639"/>
      <c r="AV10" s="639"/>
      <c r="AW10" s="639"/>
      <c r="AX10" s="639"/>
      <c r="AY10" s="639"/>
      <c r="AZ10" s="639"/>
      <c r="BA10" s="639"/>
      <c r="BB10" s="639"/>
      <c r="BC10" s="639"/>
      <c r="BD10" s="639"/>
      <c r="BE10" s="639"/>
      <c r="BF10" s="640"/>
      <c r="BG10" s="641">
        <v>29294</v>
      </c>
      <c r="BH10" s="642"/>
      <c r="BI10" s="642"/>
      <c r="BJ10" s="642"/>
      <c r="BK10" s="642"/>
      <c r="BL10" s="642"/>
      <c r="BM10" s="642"/>
      <c r="BN10" s="643"/>
      <c r="BO10" s="644">
        <v>1.9</v>
      </c>
      <c r="BP10" s="644"/>
      <c r="BQ10" s="644"/>
      <c r="BR10" s="644"/>
      <c r="BS10" s="650" t="s">
        <v>127</v>
      </c>
      <c r="BT10" s="642"/>
      <c r="BU10" s="642"/>
      <c r="BV10" s="642"/>
      <c r="BW10" s="642"/>
      <c r="BX10" s="642"/>
      <c r="BY10" s="642"/>
      <c r="BZ10" s="642"/>
      <c r="CA10" s="642"/>
      <c r="CB10" s="651"/>
      <c r="CD10" s="656" t="s">
        <v>249</v>
      </c>
      <c r="CE10" s="657"/>
      <c r="CF10" s="657"/>
      <c r="CG10" s="657"/>
      <c r="CH10" s="657"/>
      <c r="CI10" s="657"/>
      <c r="CJ10" s="657"/>
      <c r="CK10" s="657"/>
      <c r="CL10" s="657"/>
      <c r="CM10" s="657"/>
      <c r="CN10" s="657"/>
      <c r="CO10" s="657"/>
      <c r="CP10" s="657"/>
      <c r="CQ10" s="658"/>
      <c r="CR10" s="641" t="s">
        <v>127</v>
      </c>
      <c r="CS10" s="642"/>
      <c r="CT10" s="642"/>
      <c r="CU10" s="642"/>
      <c r="CV10" s="642"/>
      <c r="CW10" s="642"/>
      <c r="CX10" s="642"/>
      <c r="CY10" s="643"/>
      <c r="CZ10" s="644" t="s">
        <v>127</v>
      </c>
      <c r="DA10" s="644"/>
      <c r="DB10" s="644"/>
      <c r="DC10" s="644"/>
      <c r="DD10" s="650" t="s">
        <v>127</v>
      </c>
      <c r="DE10" s="642"/>
      <c r="DF10" s="642"/>
      <c r="DG10" s="642"/>
      <c r="DH10" s="642"/>
      <c r="DI10" s="642"/>
      <c r="DJ10" s="642"/>
      <c r="DK10" s="642"/>
      <c r="DL10" s="642"/>
      <c r="DM10" s="642"/>
      <c r="DN10" s="642"/>
      <c r="DO10" s="642"/>
      <c r="DP10" s="643"/>
      <c r="DQ10" s="650" t="s">
        <v>127</v>
      </c>
      <c r="DR10" s="642"/>
      <c r="DS10" s="642"/>
      <c r="DT10" s="642"/>
      <c r="DU10" s="642"/>
      <c r="DV10" s="642"/>
      <c r="DW10" s="642"/>
      <c r="DX10" s="642"/>
      <c r="DY10" s="642"/>
      <c r="DZ10" s="642"/>
      <c r="EA10" s="642"/>
      <c r="EB10" s="642"/>
      <c r="EC10" s="651"/>
    </row>
    <row r="11" spans="2:143" ht="11.25" customHeight="1" x14ac:dyDescent="0.15">
      <c r="B11" s="638" t="s">
        <v>250</v>
      </c>
      <c r="C11" s="639"/>
      <c r="D11" s="639"/>
      <c r="E11" s="639"/>
      <c r="F11" s="639"/>
      <c r="G11" s="639"/>
      <c r="H11" s="639"/>
      <c r="I11" s="639"/>
      <c r="J11" s="639"/>
      <c r="K11" s="639"/>
      <c r="L11" s="639"/>
      <c r="M11" s="639"/>
      <c r="N11" s="639"/>
      <c r="O11" s="639"/>
      <c r="P11" s="639"/>
      <c r="Q11" s="640"/>
      <c r="R11" s="641" t="s">
        <v>127</v>
      </c>
      <c r="S11" s="642"/>
      <c r="T11" s="642"/>
      <c r="U11" s="642"/>
      <c r="V11" s="642"/>
      <c r="W11" s="642"/>
      <c r="X11" s="642"/>
      <c r="Y11" s="643"/>
      <c r="Z11" s="644" t="s">
        <v>127</v>
      </c>
      <c r="AA11" s="644"/>
      <c r="AB11" s="644"/>
      <c r="AC11" s="644"/>
      <c r="AD11" s="645" t="s">
        <v>127</v>
      </c>
      <c r="AE11" s="645"/>
      <c r="AF11" s="645"/>
      <c r="AG11" s="645"/>
      <c r="AH11" s="645"/>
      <c r="AI11" s="645"/>
      <c r="AJ11" s="645"/>
      <c r="AK11" s="645"/>
      <c r="AL11" s="646" t="s">
        <v>127</v>
      </c>
      <c r="AM11" s="647"/>
      <c r="AN11" s="647"/>
      <c r="AO11" s="648"/>
      <c r="AP11" s="638" t="s">
        <v>251</v>
      </c>
      <c r="AQ11" s="639"/>
      <c r="AR11" s="639"/>
      <c r="AS11" s="639"/>
      <c r="AT11" s="639"/>
      <c r="AU11" s="639"/>
      <c r="AV11" s="639"/>
      <c r="AW11" s="639"/>
      <c r="AX11" s="639"/>
      <c r="AY11" s="639"/>
      <c r="AZ11" s="639"/>
      <c r="BA11" s="639"/>
      <c r="BB11" s="639"/>
      <c r="BC11" s="639"/>
      <c r="BD11" s="639"/>
      <c r="BE11" s="639"/>
      <c r="BF11" s="640"/>
      <c r="BG11" s="641">
        <v>44339</v>
      </c>
      <c r="BH11" s="642"/>
      <c r="BI11" s="642"/>
      <c r="BJ11" s="642"/>
      <c r="BK11" s="642"/>
      <c r="BL11" s="642"/>
      <c r="BM11" s="642"/>
      <c r="BN11" s="643"/>
      <c r="BO11" s="644">
        <v>2.9</v>
      </c>
      <c r="BP11" s="644"/>
      <c r="BQ11" s="644"/>
      <c r="BR11" s="644"/>
      <c r="BS11" s="650">
        <v>8773</v>
      </c>
      <c r="BT11" s="642"/>
      <c r="BU11" s="642"/>
      <c r="BV11" s="642"/>
      <c r="BW11" s="642"/>
      <c r="BX11" s="642"/>
      <c r="BY11" s="642"/>
      <c r="BZ11" s="642"/>
      <c r="CA11" s="642"/>
      <c r="CB11" s="651"/>
      <c r="CD11" s="656" t="s">
        <v>252</v>
      </c>
      <c r="CE11" s="657"/>
      <c r="CF11" s="657"/>
      <c r="CG11" s="657"/>
      <c r="CH11" s="657"/>
      <c r="CI11" s="657"/>
      <c r="CJ11" s="657"/>
      <c r="CK11" s="657"/>
      <c r="CL11" s="657"/>
      <c r="CM11" s="657"/>
      <c r="CN11" s="657"/>
      <c r="CO11" s="657"/>
      <c r="CP11" s="657"/>
      <c r="CQ11" s="658"/>
      <c r="CR11" s="641">
        <v>644099</v>
      </c>
      <c r="CS11" s="642"/>
      <c r="CT11" s="642"/>
      <c r="CU11" s="642"/>
      <c r="CV11" s="642"/>
      <c r="CW11" s="642"/>
      <c r="CX11" s="642"/>
      <c r="CY11" s="643"/>
      <c r="CZ11" s="644">
        <v>5.4</v>
      </c>
      <c r="DA11" s="644"/>
      <c r="DB11" s="644"/>
      <c r="DC11" s="644"/>
      <c r="DD11" s="650">
        <v>62727</v>
      </c>
      <c r="DE11" s="642"/>
      <c r="DF11" s="642"/>
      <c r="DG11" s="642"/>
      <c r="DH11" s="642"/>
      <c r="DI11" s="642"/>
      <c r="DJ11" s="642"/>
      <c r="DK11" s="642"/>
      <c r="DL11" s="642"/>
      <c r="DM11" s="642"/>
      <c r="DN11" s="642"/>
      <c r="DO11" s="642"/>
      <c r="DP11" s="643"/>
      <c r="DQ11" s="650">
        <v>203189</v>
      </c>
      <c r="DR11" s="642"/>
      <c r="DS11" s="642"/>
      <c r="DT11" s="642"/>
      <c r="DU11" s="642"/>
      <c r="DV11" s="642"/>
      <c r="DW11" s="642"/>
      <c r="DX11" s="642"/>
      <c r="DY11" s="642"/>
      <c r="DZ11" s="642"/>
      <c r="EA11" s="642"/>
      <c r="EB11" s="642"/>
      <c r="EC11" s="651"/>
    </row>
    <row r="12" spans="2:143" ht="11.25" customHeight="1" x14ac:dyDescent="0.15">
      <c r="B12" s="638" t="s">
        <v>253</v>
      </c>
      <c r="C12" s="639"/>
      <c r="D12" s="639"/>
      <c r="E12" s="639"/>
      <c r="F12" s="639"/>
      <c r="G12" s="639"/>
      <c r="H12" s="639"/>
      <c r="I12" s="639"/>
      <c r="J12" s="639"/>
      <c r="K12" s="639"/>
      <c r="L12" s="639"/>
      <c r="M12" s="639"/>
      <c r="N12" s="639"/>
      <c r="O12" s="639"/>
      <c r="P12" s="639"/>
      <c r="Q12" s="640"/>
      <c r="R12" s="641">
        <v>328017</v>
      </c>
      <c r="S12" s="642"/>
      <c r="T12" s="642"/>
      <c r="U12" s="642"/>
      <c r="V12" s="642"/>
      <c r="W12" s="642"/>
      <c r="X12" s="642"/>
      <c r="Y12" s="643"/>
      <c r="Z12" s="644">
        <v>2.7</v>
      </c>
      <c r="AA12" s="644"/>
      <c r="AB12" s="644"/>
      <c r="AC12" s="644"/>
      <c r="AD12" s="645">
        <v>328017</v>
      </c>
      <c r="AE12" s="645"/>
      <c r="AF12" s="645"/>
      <c r="AG12" s="645"/>
      <c r="AH12" s="645"/>
      <c r="AI12" s="645"/>
      <c r="AJ12" s="645"/>
      <c r="AK12" s="645"/>
      <c r="AL12" s="646">
        <v>8.4</v>
      </c>
      <c r="AM12" s="647"/>
      <c r="AN12" s="647"/>
      <c r="AO12" s="648"/>
      <c r="AP12" s="638" t="s">
        <v>254</v>
      </c>
      <c r="AQ12" s="639"/>
      <c r="AR12" s="639"/>
      <c r="AS12" s="639"/>
      <c r="AT12" s="639"/>
      <c r="AU12" s="639"/>
      <c r="AV12" s="639"/>
      <c r="AW12" s="639"/>
      <c r="AX12" s="639"/>
      <c r="AY12" s="639"/>
      <c r="AZ12" s="639"/>
      <c r="BA12" s="639"/>
      <c r="BB12" s="639"/>
      <c r="BC12" s="639"/>
      <c r="BD12" s="639"/>
      <c r="BE12" s="639"/>
      <c r="BF12" s="640"/>
      <c r="BG12" s="641">
        <v>654429</v>
      </c>
      <c r="BH12" s="642"/>
      <c r="BI12" s="642"/>
      <c r="BJ12" s="642"/>
      <c r="BK12" s="642"/>
      <c r="BL12" s="642"/>
      <c r="BM12" s="642"/>
      <c r="BN12" s="643"/>
      <c r="BO12" s="644">
        <v>43.3</v>
      </c>
      <c r="BP12" s="644"/>
      <c r="BQ12" s="644"/>
      <c r="BR12" s="644"/>
      <c r="BS12" s="650" t="s">
        <v>127</v>
      </c>
      <c r="BT12" s="642"/>
      <c r="BU12" s="642"/>
      <c r="BV12" s="642"/>
      <c r="BW12" s="642"/>
      <c r="BX12" s="642"/>
      <c r="BY12" s="642"/>
      <c r="BZ12" s="642"/>
      <c r="CA12" s="642"/>
      <c r="CB12" s="651"/>
      <c r="CD12" s="656" t="s">
        <v>255</v>
      </c>
      <c r="CE12" s="657"/>
      <c r="CF12" s="657"/>
      <c r="CG12" s="657"/>
      <c r="CH12" s="657"/>
      <c r="CI12" s="657"/>
      <c r="CJ12" s="657"/>
      <c r="CK12" s="657"/>
      <c r="CL12" s="657"/>
      <c r="CM12" s="657"/>
      <c r="CN12" s="657"/>
      <c r="CO12" s="657"/>
      <c r="CP12" s="657"/>
      <c r="CQ12" s="658"/>
      <c r="CR12" s="641">
        <v>1465263</v>
      </c>
      <c r="CS12" s="642"/>
      <c r="CT12" s="642"/>
      <c r="CU12" s="642"/>
      <c r="CV12" s="642"/>
      <c r="CW12" s="642"/>
      <c r="CX12" s="642"/>
      <c r="CY12" s="643"/>
      <c r="CZ12" s="644">
        <v>12.3</v>
      </c>
      <c r="DA12" s="644"/>
      <c r="DB12" s="644"/>
      <c r="DC12" s="644"/>
      <c r="DD12" s="650">
        <v>1228</v>
      </c>
      <c r="DE12" s="642"/>
      <c r="DF12" s="642"/>
      <c r="DG12" s="642"/>
      <c r="DH12" s="642"/>
      <c r="DI12" s="642"/>
      <c r="DJ12" s="642"/>
      <c r="DK12" s="642"/>
      <c r="DL12" s="642"/>
      <c r="DM12" s="642"/>
      <c r="DN12" s="642"/>
      <c r="DO12" s="642"/>
      <c r="DP12" s="643"/>
      <c r="DQ12" s="650">
        <v>47120</v>
      </c>
      <c r="DR12" s="642"/>
      <c r="DS12" s="642"/>
      <c r="DT12" s="642"/>
      <c r="DU12" s="642"/>
      <c r="DV12" s="642"/>
      <c r="DW12" s="642"/>
      <c r="DX12" s="642"/>
      <c r="DY12" s="642"/>
      <c r="DZ12" s="642"/>
      <c r="EA12" s="642"/>
      <c r="EB12" s="642"/>
      <c r="EC12" s="651"/>
    </row>
    <row r="13" spans="2:143" ht="11.25" customHeight="1" x14ac:dyDescent="0.15">
      <c r="B13" s="638" t="s">
        <v>256</v>
      </c>
      <c r="C13" s="639"/>
      <c r="D13" s="639"/>
      <c r="E13" s="639"/>
      <c r="F13" s="639"/>
      <c r="G13" s="639"/>
      <c r="H13" s="639"/>
      <c r="I13" s="639"/>
      <c r="J13" s="639"/>
      <c r="K13" s="639"/>
      <c r="L13" s="639"/>
      <c r="M13" s="639"/>
      <c r="N13" s="639"/>
      <c r="O13" s="639"/>
      <c r="P13" s="639"/>
      <c r="Q13" s="640"/>
      <c r="R13" s="641">
        <v>10154</v>
      </c>
      <c r="S13" s="642"/>
      <c r="T13" s="642"/>
      <c r="U13" s="642"/>
      <c r="V13" s="642"/>
      <c r="W13" s="642"/>
      <c r="X13" s="642"/>
      <c r="Y13" s="643"/>
      <c r="Z13" s="644">
        <v>0.1</v>
      </c>
      <c r="AA13" s="644"/>
      <c r="AB13" s="644"/>
      <c r="AC13" s="644"/>
      <c r="AD13" s="645">
        <v>10154</v>
      </c>
      <c r="AE13" s="645"/>
      <c r="AF13" s="645"/>
      <c r="AG13" s="645"/>
      <c r="AH13" s="645"/>
      <c r="AI13" s="645"/>
      <c r="AJ13" s="645"/>
      <c r="AK13" s="645"/>
      <c r="AL13" s="646">
        <v>0.3</v>
      </c>
      <c r="AM13" s="647"/>
      <c r="AN13" s="647"/>
      <c r="AO13" s="648"/>
      <c r="AP13" s="638" t="s">
        <v>257</v>
      </c>
      <c r="AQ13" s="639"/>
      <c r="AR13" s="639"/>
      <c r="AS13" s="639"/>
      <c r="AT13" s="639"/>
      <c r="AU13" s="639"/>
      <c r="AV13" s="639"/>
      <c r="AW13" s="639"/>
      <c r="AX13" s="639"/>
      <c r="AY13" s="639"/>
      <c r="AZ13" s="639"/>
      <c r="BA13" s="639"/>
      <c r="BB13" s="639"/>
      <c r="BC13" s="639"/>
      <c r="BD13" s="639"/>
      <c r="BE13" s="639"/>
      <c r="BF13" s="640"/>
      <c r="BG13" s="641">
        <v>645426</v>
      </c>
      <c r="BH13" s="642"/>
      <c r="BI13" s="642"/>
      <c r="BJ13" s="642"/>
      <c r="BK13" s="642"/>
      <c r="BL13" s="642"/>
      <c r="BM13" s="642"/>
      <c r="BN13" s="643"/>
      <c r="BO13" s="644">
        <v>42.7</v>
      </c>
      <c r="BP13" s="644"/>
      <c r="BQ13" s="644"/>
      <c r="BR13" s="644"/>
      <c r="BS13" s="650" t="s">
        <v>127</v>
      </c>
      <c r="BT13" s="642"/>
      <c r="BU13" s="642"/>
      <c r="BV13" s="642"/>
      <c r="BW13" s="642"/>
      <c r="BX13" s="642"/>
      <c r="BY13" s="642"/>
      <c r="BZ13" s="642"/>
      <c r="CA13" s="642"/>
      <c r="CB13" s="651"/>
      <c r="CD13" s="656" t="s">
        <v>258</v>
      </c>
      <c r="CE13" s="657"/>
      <c r="CF13" s="657"/>
      <c r="CG13" s="657"/>
      <c r="CH13" s="657"/>
      <c r="CI13" s="657"/>
      <c r="CJ13" s="657"/>
      <c r="CK13" s="657"/>
      <c r="CL13" s="657"/>
      <c r="CM13" s="657"/>
      <c r="CN13" s="657"/>
      <c r="CO13" s="657"/>
      <c r="CP13" s="657"/>
      <c r="CQ13" s="658"/>
      <c r="CR13" s="641">
        <v>530610</v>
      </c>
      <c r="CS13" s="642"/>
      <c r="CT13" s="642"/>
      <c r="CU13" s="642"/>
      <c r="CV13" s="642"/>
      <c r="CW13" s="642"/>
      <c r="CX13" s="642"/>
      <c r="CY13" s="643"/>
      <c r="CZ13" s="644">
        <v>4.5</v>
      </c>
      <c r="DA13" s="644"/>
      <c r="DB13" s="644"/>
      <c r="DC13" s="644"/>
      <c r="DD13" s="650">
        <v>382201</v>
      </c>
      <c r="DE13" s="642"/>
      <c r="DF13" s="642"/>
      <c r="DG13" s="642"/>
      <c r="DH13" s="642"/>
      <c r="DI13" s="642"/>
      <c r="DJ13" s="642"/>
      <c r="DK13" s="642"/>
      <c r="DL13" s="642"/>
      <c r="DM13" s="642"/>
      <c r="DN13" s="642"/>
      <c r="DO13" s="642"/>
      <c r="DP13" s="643"/>
      <c r="DQ13" s="650">
        <v>287674</v>
      </c>
      <c r="DR13" s="642"/>
      <c r="DS13" s="642"/>
      <c r="DT13" s="642"/>
      <c r="DU13" s="642"/>
      <c r="DV13" s="642"/>
      <c r="DW13" s="642"/>
      <c r="DX13" s="642"/>
      <c r="DY13" s="642"/>
      <c r="DZ13" s="642"/>
      <c r="EA13" s="642"/>
      <c r="EB13" s="642"/>
      <c r="EC13" s="651"/>
    </row>
    <row r="14" spans="2:143" ht="11.25" customHeight="1" x14ac:dyDescent="0.15">
      <c r="B14" s="638" t="s">
        <v>259</v>
      </c>
      <c r="C14" s="639"/>
      <c r="D14" s="639"/>
      <c r="E14" s="639"/>
      <c r="F14" s="639"/>
      <c r="G14" s="639"/>
      <c r="H14" s="639"/>
      <c r="I14" s="639"/>
      <c r="J14" s="639"/>
      <c r="K14" s="639"/>
      <c r="L14" s="639"/>
      <c r="M14" s="639"/>
      <c r="N14" s="639"/>
      <c r="O14" s="639"/>
      <c r="P14" s="639"/>
      <c r="Q14" s="640"/>
      <c r="R14" s="641" t="s">
        <v>127</v>
      </c>
      <c r="S14" s="642"/>
      <c r="T14" s="642"/>
      <c r="U14" s="642"/>
      <c r="V14" s="642"/>
      <c r="W14" s="642"/>
      <c r="X14" s="642"/>
      <c r="Y14" s="643"/>
      <c r="Z14" s="644" t="s">
        <v>127</v>
      </c>
      <c r="AA14" s="644"/>
      <c r="AB14" s="644"/>
      <c r="AC14" s="644"/>
      <c r="AD14" s="645" t="s">
        <v>127</v>
      </c>
      <c r="AE14" s="645"/>
      <c r="AF14" s="645"/>
      <c r="AG14" s="645"/>
      <c r="AH14" s="645"/>
      <c r="AI14" s="645"/>
      <c r="AJ14" s="645"/>
      <c r="AK14" s="645"/>
      <c r="AL14" s="646" t="s">
        <v>127</v>
      </c>
      <c r="AM14" s="647"/>
      <c r="AN14" s="647"/>
      <c r="AO14" s="648"/>
      <c r="AP14" s="638" t="s">
        <v>260</v>
      </c>
      <c r="AQ14" s="639"/>
      <c r="AR14" s="639"/>
      <c r="AS14" s="639"/>
      <c r="AT14" s="639"/>
      <c r="AU14" s="639"/>
      <c r="AV14" s="639"/>
      <c r="AW14" s="639"/>
      <c r="AX14" s="639"/>
      <c r="AY14" s="639"/>
      <c r="AZ14" s="639"/>
      <c r="BA14" s="639"/>
      <c r="BB14" s="639"/>
      <c r="BC14" s="639"/>
      <c r="BD14" s="639"/>
      <c r="BE14" s="639"/>
      <c r="BF14" s="640"/>
      <c r="BG14" s="641">
        <v>69997</v>
      </c>
      <c r="BH14" s="642"/>
      <c r="BI14" s="642"/>
      <c r="BJ14" s="642"/>
      <c r="BK14" s="642"/>
      <c r="BL14" s="642"/>
      <c r="BM14" s="642"/>
      <c r="BN14" s="643"/>
      <c r="BO14" s="644">
        <v>4.5999999999999996</v>
      </c>
      <c r="BP14" s="644"/>
      <c r="BQ14" s="644"/>
      <c r="BR14" s="644"/>
      <c r="BS14" s="650" t="s">
        <v>237</v>
      </c>
      <c r="BT14" s="642"/>
      <c r="BU14" s="642"/>
      <c r="BV14" s="642"/>
      <c r="BW14" s="642"/>
      <c r="BX14" s="642"/>
      <c r="BY14" s="642"/>
      <c r="BZ14" s="642"/>
      <c r="CA14" s="642"/>
      <c r="CB14" s="651"/>
      <c r="CD14" s="656" t="s">
        <v>261</v>
      </c>
      <c r="CE14" s="657"/>
      <c r="CF14" s="657"/>
      <c r="CG14" s="657"/>
      <c r="CH14" s="657"/>
      <c r="CI14" s="657"/>
      <c r="CJ14" s="657"/>
      <c r="CK14" s="657"/>
      <c r="CL14" s="657"/>
      <c r="CM14" s="657"/>
      <c r="CN14" s="657"/>
      <c r="CO14" s="657"/>
      <c r="CP14" s="657"/>
      <c r="CQ14" s="658"/>
      <c r="CR14" s="641">
        <v>581027</v>
      </c>
      <c r="CS14" s="642"/>
      <c r="CT14" s="642"/>
      <c r="CU14" s="642"/>
      <c r="CV14" s="642"/>
      <c r="CW14" s="642"/>
      <c r="CX14" s="642"/>
      <c r="CY14" s="643"/>
      <c r="CZ14" s="644">
        <v>4.9000000000000004</v>
      </c>
      <c r="DA14" s="644"/>
      <c r="DB14" s="644"/>
      <c r="DC14" s="644"/>
      <c r="DD14" s="650">
        <v>325193</v>
      </c>
      <c r="DE14" s="642"/>
      <c r="DF14" s="642"/>
      <c r="DG14" s="642"/>
      <c r="DH14" s="642"/>
      <c r="DI14" s="642"/>
      <c r="DJ14" s="642"/>
      <c r="DK14" s="642"/>
      <c r="DL14" s="642"/>
      <c r="DM14" s="642"/>
      <c r="DN14" s="642"/>
      <c r="DO14" s="642"/>
      <c r="DP14" s="643"/>
      <c r="DQ14" s="650">
        <v>269406</v>
      </c>
      <c r="DR14" s="642"/>
      <c r="DS14" s="642"/>
      <c r="DT14" s="642"/>
      <c r="DU14" s="642"/>
      <c r="DV14" s="642"/>
      <c r="DW14" s="642"/>
      <c r="DX14" s="642"/>
      <c r="DY14" s="642"/>
      <c r="DZ14" s="642"/>
      <c r="EA14" s="642"/>
      <c r="EB14" s="642"/>
      <c r="EC14" s="651"/>
    </row>
    <row r="15" spans="2:143" ht="11.25" customHeight="1" x14ac:dyDescent="0.15">
      <c r="B15" s="638" t="s">
        <v>262</v>
      </c>
      <c r="C15" s="639"/>
      <c r="D15" s="639"/>
      <c r="E15" s="639"/>
      <c r="F15" s="639"/>
      <c r="G15" s="639"/>
      <c r="H15" s="639"/>
      <c r="I15" s="639"/>
      <c r="J15" s="639"/>
      <c r="K15" s="639"/>
      <c r="L15" s="639"/>
      <c r="M15" s="639"/>
      <c r="N15" s="639"/>
      <c r="O15" s="639"/>
      <c r="P15" s="639"/>
      <c r="Q15" s="640"/>
      <c r="R15" s="641">
        <v>14379</v>
      </c>
      <c r="S15" s="642"/>
      <c r="T15" s="642"/>
      <c r="U15" s="642"/>
      <c r="V15" s="642"/>
      <c r="W15" s="642"/>
      <c r="X15" s="642"/>
      <c r="Y15" s="643"/>
      <c r="Z15" s="644">
        <v>0.1</v>
      </c>
      <c r="AA15" s="644"/>
      <c r="AB15" s="644"/>
      <c r="AC15" s="644"/>
      <c r="AD15" s="645">
        <v>14379</v>
      </c>
      <c r="AE15" s="645"/>
      <c r="AF15" s="645"/>
      <c r="AG15" s="645"/>
      <c r="AH15" s="645"/>
      <c r="AI15" s="645"/>
      <c r="AJ15" s="645"/>
      <c r="AK15" s="645"/>
      <c r="AL15" s="646">
        <v>0.4</v>
      </c>
      <c r="AM15" s="647"/>
      <c r="AN15" s="647"/>
      <c r="AO15" s="648"/>
      <c r="AP15" s="638" t="s">
        <v>263</v>
      </c>
      <c r="AQ15" s="639"/>
      <c r="AR15" s="639"/>
      <c r="AS15" s="639"/>
      <c r="AT15" s="639"/>
      <c r="AU15" s="639"/>
      <c r="AV15" s="639"/>
      <c r="AW15" s="639"/>
      <c r="AX15" s="639"/>
      <c r="AY15" s="639"/>
      <c r="AZ15" s="639"/>
      <c r="BA15" s="639"/>
      <c r="BB15" s="639"/>
      <c r="BC15" s="639"/>
      <c r="BD15" s="639"/>
      <c r="BE15" s="639"/>
      <c r="BF15" s="640"/>
      <c r="BG15" s="641">
        <v>89411</v>
      </c>
      <c r="BH15" s="642"/>
      <c r="BI15" s="642"/>
      <c r="BJ15" s="642"/>
      <c r="BK15" s="642"/>
      <c r="BL15" s="642"/>
      <c r="BM15" s="642"/>
      <c r="BN15" s="643"/>
      <c r="BO15" s="644">
        <v>5.9</v>
      </c>
      <c r="BP15" s="644"/>
      <c r="BQ15" s="644"/>
      <c r="BR15" s="644"/>
      <c r="BS15" s="650" t="s">
        <v>127</v>
      </c>
      <c r="BT15" s="642"/>
      <c r="BU15" s="642"/>
      <c r="BV15" s="642"/>
      <c r="BW15" s="642"/>
      <c r="BX15" s="642"/>
      <c r="BY15" s="642"/>
      <c r="BZ15" s="642"/>
      <c r="CA15" s="642"/>
      <c r="CB15" s="651"/>
      <c r="CD15" s="656" t="s">
        <v>264</v>
      </c>
      <c r="CE15" s="657"/>
      <c r="CF15" s="657"/>
      <c r="CG15" s="657"/>
      <c r="CH15" s="657"/>
      <c r="CI15" s="657"/>
      <c r="CJ15" s="657"/>
      <c r="CK15" s="657"/>
      <c r="CL15" s="657"/>
      <c r="CM15" s="657"/>
      <c r="CN15" s="657"/>
      <c r="CO15" s="657"/>
      <c r="CP15" s="657"/>
      <c r="CQ15" s="658"/>
      <c r="CR15" s="641">
        <v>1045693</v>
      </c>
      <c r="CS15" s="642"/>
      <c r="CT15" s="642"/>
      <c r="CU15" s="642"/>
      <c r="CV15" s="642"/>
      <c r="CW15" s="642"/>
      <c r="CX15" s="642"/>
      <c r="CY15" s="643"/>
      <c r="CZ15" s="644">
        <v>8.8000000000000007</v>
      </c>
      <c r="DA15" s="644"/>
      <c r="DB15" s="644"/>
      <c r="DC15" s="644"/>
      <c r="DD15" s="650">
        <v>427537</v>
      </c>
      <c r="DE15" s="642"/>
      <c r="DF15" s="642"/>
      <c r="DG15" s="642"/>
      <c r="DH15" s="642"/>
      <c r="DI15" s="642"/>
      <c r="DJ15" s="642"/>
      <c r="DK15" s="642"/>
      <c r="DL15" s="642"/>
      <c r="DM15" s="642"/>
      <c r="DN15" s="642"/>
      <c r="DO15" s="642"/>
      <c r="DP15" s="643"/>
      <c r="DQ15" s="650">
        <v>955352</v>
      </c>
      <c r="DR15" s="642"/>
      <c r="DS15" s="642"/>
      <c r="DT15" s="642"/>
      <c r="DU15" s="642"/>
      <c r="DV15" s="642"/>
      <c r="DW15" s="642"/>
      <c r="DX15" s="642"/>
      <c r="DY15" s="642"/>
      <c r="DZ15" s="642"/>
      <c r="EA15" s="642"/>
      <c r="EB15" s="642"/>
      <c r="EC15" s="651"/>
    </row>
    <row r="16" spans="2:143" ht="11.25" customHeight="1" x14ac:dyDescent="0.15">
      <c r="B16" s="638" t="s">
        <v>265</v>
      </c>
      <c r="C16" s="639"/>
      <c r="D16" s="639"/>
      <c r="E16" s="639"/>
      <c r="F16" s="639"/>
      <c r="G16" s="639"/>
      <c r="H16" s="639"/>
      <c r="I16" s="639"/>
      <c r="J16" s="639"/>
      <c r="K16" s="639"/>
      <c r="L16" s="639"/>
      <c r="M16" s="639"/>
      <c r="N16" s="639"/>
      <c r="O16" s="639"/>
      <c r="P16" s="639"/>
      <c r="Q16" s="640"/>
      <c r="R16" s="641" t="s">
        <v>127</v>
      </c>
      <c r="S16" s="642"/>
      <c r="T16" s="642"/>
      <c r="U16" s="642"/>
      <c r="V16" s="642"/>
      <c r="W16" s="642"/>
      <c r="X16" s="642"/>
      <c r="Y16" s="643"/>
      <c r="Z16" s="644" t="s">
        <v>237</v>
      </c>
      <c r="AA16" s="644"/>
      <c r="AB16" s="644"/>
      <c r="AC16" s="644"/>
      <c r="AD16" s="645" t="s">
        <v>127</v>
      </c>
      <c r="AE16" s="645"/>
      <c r="AF16" s="645"/>
      <c r="AG16" s="645"/>
      <c r="AH16" s="645"/>
      <c r="AI16" s="645"/>
      <c r="AJ16" s="645"/>
      <c r="AK16" s="645"/>
      <c r="AL16" s="646" t="s">
        <v>127</v>
      </c>
      <c r="AM16" s="647"/>
      <c r="AN16" s="647"/>
      <c r="AO16" s="648"/>
      <c r="AP16" s="638" t="s">
        <v>266</v>
      </c>
      <c r="AQ16" s="639"/>
      <c r="AR16" s="639"/>
      <c r="AS16" s="639"/>
      <c r="AT16" s="639"/>
      <c r="AU16" s="639"/>
      <c r="AV16" s="639"/>
      <c r="AW16" s="639"/>
      <c r="AX16" s="639"/>
      <c r="AY16" s="639"/>
      <c r="AZ16" s="639"/>
      <c r="BA16" s="639"/>
      <c r="BB16" s="639"/>
      <c r="BC16" s="639"/>
      <c r="BD16" s="639"/>
      <c r="BE16" s="639"/>
      <c r="BF16" s="640"/>
      <c r="BG16" s="641" t="s">
        <v>127</v>
      </c>
      <c r="BH16" s="642"/>
      <c r="BI16" s="642"/>
      <c r="BJ16" s="642"/>
      <c r="BK16" s="642"/>
      <c r="BL16" s="642"/>
      <c r="BM16" s="642"/>
      <c r="BN16" s="643"/>
      <c r="BO16" s="644" t="s">
        <v>127</v>
      </c>
      <c r="BP16" s="644"/>
      <c r="BQ16" s="644"/>
      <c r="BR16" s="644"/>
      <c r="BS16" s="650" t="s">
        <v>127</v>
      </c>
      <c r="BT16" s="642"/>
      <c r="BU16" s="642"/>
      <c r="BV16" s="642"/>
      <c r="BW16" s="642"/>
      <c r="BX16" s="642"/>
      <c r="BY16" s="642"/>
      <c r="BZ16" s="642"/>
      <c r="CA16" s="642"/>
      <c r="CB16" s="651"/>
      <c r="CD16" s="656" t="s">
        <v>267</v>
      </c>
      <c r="CE16" s="657"/>
      <c r="CF16" s="657"/>
      <c r="CG16" s="657"/>
      <c r="CH16" s="657"/>
      <c r="CI16" s="657"/>
      <c r="CJ16" s="657"/>
      <c r="CK16" s="657"/>
      <c r="CL16" s="657"/>
      <c r="CM16" s="657"/>
      <c r="CN16" s="657"/>
      <c r="CO16" s="657"/>
      <c r="CP16" s="657"/>
      <c r="CQ16" s="658"/>
      <c r="CR16" s="641">
        <v>83881</v>
      </c>
      <c r="CS16" s="642"/>
      <c r="CT16" s="642"/>
      <c r="CU16" s="642"/>
      <c r="CV16" s="642"/>
      <c r="CW16" s="642"/>
      <c r="CX16" s="642"/>
      <c r="CY16" s="643"/>
      <c r="CZ16" s="644">
        <v>0.7</v>
      </c>
      <c r="DA16" s="644"/>
      <c r="DB16" s="644"/>
      <c r="DC16" s="644"/>
      <c r="DD16" s="650" t="s">
        <v>127</v>
      </c>
      <c r="DE16" s="642"/>
      <c r="DF16" s="642"/>
      <c r="DG16" s="642"/>
      <c r="DH16" s="642"/>
      <c r="DI16" s="642"/>
      <c r="DJ16" s="642"/>
      <c r="DK16" s="642"/>
      <c r="DL16" s="642"/>
      <c r="DM16" s="642"/>
      <c r="DN16" s="642"/>
      <c r="DO16" s="642"/>
      <c r="DP16" s="643"/>
      <c r="DQ16" s="650">
        <v>57492</v>
      </c>
      <c r="DR16" s="642"/>
      <c r="DS16" s="642"/>
      <c r="DT16" s="642"/>
      <c r="DU16" s="642"/>
      <c r="DV16" s="642"/>
      <c r="DW16" s="642"/>
      <c r="DX16" s="642"/>
      <c r="DY16" s="642"/>
      <c r="DZ16" s="642"/>
      <c r="EA16" s="642"/>
      <c r="EB16" s="642"/>
      <c r="EC16" s="651"/>
    </row>
    <row r="17" spans="2:133" ht="11.25" customHeight="1" x14ac:dyDescent="0.15">
      <c r="B17" s="638" t="s">
        <v>268</v>
      </c>
      <c r="C17" s="639"/>
      <c r="D17" s="639"/>
      <c r="E17" s="639"/>
      <c r="F17" s="639"/>
      <c r="G17" s="639"/>
      <c r="H17" s="639"/>
      <c r="I17" s="639"/>
      <c r="J17" s="639"/>
      <c r="K17" s="639"/>
      <c r="L17" s="639"/>
      <c r="M17" s="639"/>
      <c r="N17" s="639"/>
      <c r="O17" s="639"/>
      <c r="P17" s="639"/>
      <c r="Q17" s="640"/>
      <c r="R17" s="641">
        <v>8386</v>
      </c>
      <c r="S17" s="642"/>
      <c r="T17" s="642"/>
      <c r="U17" s="642"/>
      <c r="V17" s="642"/>
      <c r="W17" s="642"/>
      <c r="X17" s="642"/>
      <c r="Y17" s="643"/>
      <c r="Z17" s="644">
        <v>0.1</v>
      </c>
      <c r="AA17" s="644"/>
      <c r="AB17" s="644"/>
      <c r="AC17" s="644"/>
      <c r="AD17" s="645">
        <v>8386</v>
      </c>
      <c r="AE17" s="645"/>
      <c r="AF17" s="645"/>
      <c r="AG17" s="645"/>
      <c r="AH17" s="645"/>
      <c r="AI17" s="645"/>
      <c r="AJ17" s="645"/>
      <c r="AK17" s="645"/>
      <c r="AL17" s="646">
        <v>0.2</v>
      </c>
      <c r="AM17" s="647"/>
      <c r="AN17" s="647"/>
      <c r="AO17" s="648"/>
      <c r="AP17" s="638" t="s">
        <v>269</v>
      </c>
      <c r="AQ17" s="639"/>
      <c r="AR17" s="639"/>
      <c r="AS17" s="639"/>
      <c r="AT17" s="639"/>
      <c r="AU17" s="639"/>
      <c r="AV17" s="639"/>
      <c r="AW17" s="639"/>
      <c r="AX17" s="639"/>
      <c r="AY17" s="639"/>
      <c r="AZ17" s="639"/>
      <c r="BA17" s="639"/>
      <c r="BB17" s="639"/>
      <c r="BC17" s="639"/>
      <c r="BD17" s="639"/>
      <c r="BE17" s="639"/>
      <c r="BF17" s="640"/>
      <c r="BG17" s="641" t="s">
        <v>127</v>
      </c>
      <c r="BH17" s="642"/>
      <c r="BI17" s="642"/>
      <c r="BJ17" s="642"/>
      <c r="BK17" s="642"/>
      <c r="BL17" s="642"/>
      <c r="BM17" s="642"/>
      <c r="BN17" s="643"/>
      <c r="BO17" s="644" t="s">
        <v>127</v>
      </c>
      <c r="BP17" s="644"/>
      <c r="BQ17" s="644"/>
      <c r="BR17" s="644"/>
      <c r="BS17" s="650" t="s">
        <v>237</v>
      </c>
      <c r="BT17" s="642"/>
      <c r="BU17" s="642"/>
      <c r="BV17" s="642"/>
      <c r="BW17" s="642"/>
      <c r="BX17" s="642"/>
      <c r="BY17" s="642"/>
      <c r="BZ17" s="642"/>
      <c r="CA17" s="642"/>
      <c r="CB17" s="651"/>
      <c r="CD17" s="656" t="s">
        <v>270</v>
      </c>
      <c r="CE17" s="657"/>
      <c r="CF17" s="657"/>
      <c r="CG17" s="657"/>
      <c r="CH17" s="657"/>
      <c r="CI17" s="657"/>
      <c r="CJ17" s="657"/>
      <c r="CK17" s="657"/>
      <c r="CL17" s="657"/>
      <c r="CM17" s="657"/>
      <c r="CN17" s="657"/>
      <c r="CO17" s="657"/>
      <c r="CP17" s="657"/>
      <c r="CQ17" s="658"/>
      <c r="CR17" s="641">
        <v>605940</v>
      </c>
      <c r="CS17" s="642"/>
      <c r="CT17" s="642"/>
      <c r="CU17" s="642"/>
      <c r="CV17" s="642"/>
      <c r="CW17" s="642"/>
      <c r="CX17" s="642"/>
      <c r="CY17" s="643"/>
      <c r="CZ17" s="644">
        <v>5.0999999999999996</v>
      </c>
      <c r="DA17" s="644"/>
      <c r="DB17" s="644"/>
      <c r="DC17" s="644"/>
      <c r="DD17" s="650" t="s">
        <v>237</v>
      </c>
      <c r="DE17" s="642"/>
      <c r="DF17" s="642"/>
      <c r="DG17" s="642"/>
      <c r="DH17" s="642"/>
      <c r="DI17" s="642"/>
      <c r="DJ17" s="642"/>
      <c r="DK17" s="642"/>
      <c r="DL17" s="642"/>
      <c r="DM17" s="642"/>
      <c r="DN17" s="642"/>
      <c r="DO17" s="642"/>
      <c r="DP17" s="643"/>
      <c r="DQ17" s="650">
        <v>592469</v>
      </c>
      <c r="DR17" s="642"/>
      <c r="DS17" s="642"/>
      <c r="DT17" s="642"/>
      <c r="DU17" s="642"/>
      <c r="DV17" s="642"/>
      <c r="DW17" s="642"/>
      <c r="DX17" s="642"/>
      <c r="DY17" s="642"/>
      <c r="DZ17" s="642"/>
      <c r="EA17" s="642"/>
      <c r="EB17" s="642"/>
      <c r="EC17" s="651"/>
    </row>
    <row r="18" spans="2:133" ht="11.25" customHeight="1" x14ac:dyDescent="0.15">
      <c r="B18" s="638" t="s">
        <v>271</v>
      </c>
      <c r="C18" s="639"/>
      <c r="D18" s="639"/>
      <c r="E18" s="639"/>
      <c r="F18" s="639"/>
      <c r="G18" s="639"/>
      <c r="H18" s="639"/>
      <c r="I18" s="639"/>
      <c r="J18" s="639"/>
      <c r="K18" s="639"/>
      <c r="L18" s="639"/>
      <c r="M18" s="639"/>
      <c r="N18" s="639"/>
      <c r="O18" s="639"/>
      <c r="P18" s="639"/>
      <c r="Q18" s="640"/>
      <c r="R18" s="641">
        <v>2014443</v>
      </c>
      <c r="S18" s="642"/>
      <c r="T18" s="642"/>
      <c r="U18" s="642"/>
      <c r="V18" s="642"/>
      <c r="W18" s="642"/>
      <c r="X18" s="642"/>
      <c r="Y18" s="643"/>
      <c r="Z18" s="644">
        <v>16.3</v>
      </c>
      <c r="AA18" s="644"/>
      <c r="AB18" s="644"/>
      <c r="AC18" s="644"/>
      <c r="AD18" s="645">
        <v>1810984</v>
      </c>
      <c r="AE18" s="645"/>
      <c r="AF18" s="645"/>
      <c r="AG18" s="645"/>
      <c r="AH18" s="645"/>
      <c r="AI18" s="645"/>
      <c r="AJ18" s="645"/>
      <c r="AK18" s="645"/>
      <c r="AL18" s="646">
        <v>46.2</v>
      </c>
      <c r="AM18" s="647"/>
      <c r="AN18" s="647"/>
      <c r="AO18" s="648"/>
      <c r="AP18" s="638" t="s">
        <v>272</v>
      </c>
      <c r="AQ18" s="639"/>
      <c r="AR18" s="639"/>
      <c r="AS18" s="639"/>
      <c r="AT18" s="639"/>
      <c r="AU18" s="639"/>
      <c r="AV18" s="639"/>
      <c r="AW18" s="639"/>
      <c r="AX18" s="639"/>
      <c r="AY18" s="639"/>
      <c r="AZ18" s="639"/>
      <c r="BA18" s="639"/>
      <c r="BB18" s="639"/>
      <c r="BC18" s="639"/>
      <c r="BD18" s="639"/>
      <c r="BE18" s="639"/>
      <c r="BF18" s="640"/>
      <c r="BG18" s="641" t="s">
        <v>127</v>
      </c>
      <c r="BH18" s="642"/>
      <c r="BI18" s="642"/>
      <c r="BJ18" s="642"/>
      <c r="BK18" s="642"/>
      <c r="BL18" s="642"/>
      <c r="BM18" s="642"/>
      <c r="BN18" s="643"/>
      <c r="BO18" s="644" t="s">
        <v>237</v>
      </c>
      <c r="BP18" s="644"/>
      <c r="BQ18" s="644"/>
      <c r="BR18" s="644"/>
      <c r="BS18" s="650" t="s">
        <v>237</v>
      </c>
      <c r="BT18" s="642"/>
      <c r="BU18" s="642"/>
      <c r="BV18" s="642"/>
      <c r="BW18" s="642"/>
      <c r="BX18" s="642"/>
      <c r="BY18" s="642"/>
      <c r="BZ18" s="642"/>
      <c r="CA18" s="642"/>
      <c r="CB18" s="651"/>
      <c r="CD18" s="656" t="s">
        <v>273</v>
      </c>
      <c r="CE18" s="657"/>
      <c r="CF18" s="657"/>
      <c r="CG18" s="657"/>
      <c r="CH18" s="657"/>
      <c r="CI18" s="657"/>
      <c r="CJ18" s="657"/>
      <c r="CK18" s="657"/>
      <c r="CL18" s="657"/>
      <c r="CM18" s="657"/>
      <c r="CN18" s="657"/>
      <c r="CO18" s="657"/>
      <c r="CP18" s="657"/>
      <c r="CQ18" s="658"/>
      <c r="CR18" s="641" t="s">
        <v>127</v>
      </c>
      <c r="CS18" s="642"/>
      <c r="CT18" s="642"/>
      <c r="CU18" s="642"/>
      <c r="CV18" s="642"/>
      <c r="CW18" s="642"/>
      <c r="CX18" s="642"/>
      <c r="CY18" s="643"/>
      <c r="CZ18" s="644" t="s">
        <v>237</v>
      </c>
      <c r="DA18" s="644"/>
      <c r="DB18" s="644"/>
      <c r="DC18" s="644"/>
      <c r="DD18" s="650" t="s">
        <v>127</v>
      </c>
      <c r="DE18" s="642"/>
      <c r="DF18" s="642"/>
      <c r="DG18" s="642"/>
      <c r="DH18" s="642"/>
      <c r="DI18" s="642"/>
      <c r="DJ18" s="642"/>
      <c r="DK18" s="642"/>
      <c r="DL18" s="642"/>
      <c r="DM18" s="642"/>
      <c r="DN18" s="642"/>
      <c r="DO18" s="642"/>
      <c r="DP18" s="643"/>
      <c r="DQ18" s="650" t="s">
        <v>127</v>
      </c>
      <c r="DR18" s="642"/>
      <c r="DS18" s="642"/>
      <c r="DT18" s="642"/>
      <c r="DU18" s="642"/>
      <c r="DV18" s="642"/>
      <c r="DW18" s="642"/>
      <c r="DX18" s="642"/>
      <c r="DY18" s="642"/>
      <c r="DZ18" s="642"/>
      <c r="EA18" s="642"/>
      <c r="EB18" s="642"/>
      <c r="EC18" s="651"/>
    </row>
    <row r="19" spans="2:133" ht="11.25" customHeight="1" x14ac:dyDescent="0.15">
      <c r="B19" s="638" t="s">
        <v>274</v>
      </c>
      <c r="C19" s="639"/>
      <c r="D19" s="639"/>
      <c r="E19" s="639"/>
      <c r="F19" s="639"/>
      <c r="G19" s="639"/>
      <c r="H19" s="639"/>
      <c r="I19" s="639"/>
      <c r="J19" s="639"/>
      <c r="K19" s="639"/>
      <c r="L19" s="639"/>
      <c r="M19" s="639"/>
      <c r="N19" s="639"/>
      <c r="O19" s="639"/>
      <c r="P19" s="639"/>
      <c r="Q19" s="640"/>
      <c r="R19" s="641">
        <v>1810984</v>
      </c>
      <c r="S19" s="642"/>
      <c r="T19" s="642"/>
      <c r="U19" s="642"/>
      <c r="V19" s="642"/>
      <c r="W19" s="642"/>
      <c r="X19" s="642"/>
      <c r="Y19" s="643"/>
      <c r="Z19" s="644">
        <v>14.6</v>
      </c>
      <c r="AA19" s="644"/>
      <c r="AB19" s="644"/>
      <c r="AC19" s="644"/>
      <c r="AD19" s="645">
        <v>1810984</v>
      </c>
      <c r="AE19" s="645"/>
      <c r="AF19" s="645"/>
      <c r="AG19" s="645"/>
      <c r="AH19" s="645"/>
      <c r="AI19" s="645"/>
      <c r="AJ19" s="645"/>
      <c r="AK19" s="645"/>
      <c r="AL19" s="646">
        <v>46.2</v>
      </c>
      <c r="AM19" s="647"/>
      <c r="AN19" s="647"/>
      <c r="AO19" s="648"/>
      <c r="AP19" s="638" t="s">
        <v>275</v>
      </c>
      <c r="AQ19" s="639"/>
      <c r="AR19" s="639"/>
      <c r="AS19" s="639"/>
      <c r="AT19" s="639"/>
      <c r="AU19" s="639"/>
      <c r="AV19" s="639"/>
      <c r="AW19" s="639"/>
      <c r="AX19" s="639"/>
      <c r="AY19" s="639"/>
      <c r="AZ19" s="639"/>
      <c r="BA19" s="639"/>
      <c r="BB19" s="639"/>
      <c r="BC19" s="639"/>
      <c r="BD19" s="639"/>
      <c r="BE19" s="639"/>
      <c r="BF19" s="640"/>
      <c r="BG19" s="641" t="s">
        <v>127</v>
      </c>
      <c r="BH19" s="642"/>
      <c r="BI19" s="642"/>
      <c r="BJ19" s="642"/>
      <c r="BK19" s="642"/>
      <c r="BL19" s="642"/>
      <c r="BM19" s="642"/>
      <c r="BN19" s="643"/>
      <c r="BO19" s="644" t="s">
        <v>237</v>
      </c>
      <c r="BP19" s="644"/>
      <c r="BQ19" s="644"/>
      <c r="BR19" s="644"/>
      <c r="BS19" s="650" t="s">
        <v>127</v>
      </c>
      <c r="BT19" s="642"/>
      <c r="BU19" s="642"/>
      <c r="BV19" s="642"/>
      <c r="BW19" s="642"/>
      <c r="BX19" s="642"/>
      <c r="BY19" s="642"/>
      <c r="BZ19" s="642"/>
      <c r="CA19" s="642"/>
      <c r="CB19" s="651"/>
      <c r="CD19" s="656" t="s">
        <v>276</v>
      </c>
      <c r="CE19" s="657"/>
      <c r="CF19" s="657"/>
      <c r="CG19" s="657"/>
      <c r="CH19" s="657"/>
      <c r="CI19" s="657"/>
      <c r="CJ19" s="657"/>
      <c r="CK19" s="657"/>
      <c r="CL19" s="657"/>
      <c r="CM19" s="657"/>
      <c r="CN19" s="657"/>
      <c r="CO19" s="657"/>
      <c r="CP19" s="657"/>
      <c r="CQ19" s="658"/>
      <c r="CR19" s="641" t="s">
        <v>127</v>
      </c>
      <c r="CS19" s="642"/>
      <c r="CT19" s="642"/>
      <c r="CU19" s="642"/>
      <c r="CV19" s="642"/>
      <c r="CW19" s="642"/>
      <c r="CX19" s="642"/>
      <c r="CY19" s="643"/>
      <c r="CZ19" s="644" t="s">
        <v>237</v>
      </c>
      <c r="DA19" s="644"/>
      <c r="DB19" s="644"/>
      <c r="DC19" s="644"/>
      <c r="DD19" s="650" t="s">
        <v>127</v>
      </c>
      <c r="DE19" s="642"/>
      <c r="DF19" s="642"/>
      <c r="DG19" s="642"/>
      <c r="DH19" s="642"/>
      <c r="DI19" s="642"/>
      <c r="DJ19" s="642"/>
      <c r="DK19" s="642"/>
      <c r="DL19" s="642"/>
      <c r="DM19" s="642"/>
      <c r="DN19" s="642"/>
      <c r="DO19" s="642"/>
      <c r="DP19" s="643"/>
      <c r="DQ19" s="650" t="s">
        <v>237</v>
      </c>
      <c r="DR19" s="642"/>
      <c r="DS19" s="642"/>
      <c r="DT19" s="642"/>
      <c r="DU19" s="642"/>
      <c r="DV19" s="642"/>
      <c r="DW19" s="642"/>
      <c r="DX19" s="642"/>
      <c r="DY19" s="642"/>
      <c r="DZ19" s="642"/>
      <c r="EA19" s="642"/>
      <c r="EB19" s="642"/>
      <c r="EC19" s="651"/>
    </row>
    <row r="20" spans="2:133" ht="11.25" customHeight="1" x14ac:dyDescent="0.15">
      <c r="B20" s="638" t="s">
        <v>277</v>
      </c>
      <c r="C20" s="639"/>
      <c r="D20" s="639"/>
      <c r="E20" s="639"/>
      <c r="F20" s="639"/>
      <c r="G20" s="639"/>
      <c r="H20" s="639"/>
      <c r="I20" s="639"/>
      <c r="J20" s="639"/>
      <c r="K20" s="639"/>
      <c r="L20" s="639"/>
      <c r="M20" s="639"/>
      <c r="N20" s="639"/>
      <c r="O20" s="639"/>
      <c r="P20" s="639"/>
      <c r="Q20" s="640"/>
      <c r="R20" s="641">
        <v>203459</v>
      </c>
      <c r="S20" s="642"/>
      <c r="T20" s="642"/>
      <c r="U20" s="642"/>
      <c r="V20" s="642"/>
      <c r="W20" s="642"/>
      <c r="X20" s="642"/>
      <c r="Y20" s="643"/>
      <c r="Z20" s="644">
        <v>1.6</v>
      </c>
      <c r="AA20" s="644"/>
      <c r="AB20" s="644"/>
      <c r="AC20" s="644"/>
      <c r="AD20" s="645" t="s">
        <v>237</v>
      </c>
      <c r="AE20" s="645"/>
      <c r="AF20" s="645"/>
      <c r="AG20" s="645"/>
      <c r="AH20" s="645"/>
      <c r="AI20" s="645"/>
      <c r="AJ20" s="645"/>
      <c r="AK20" s="645"/>
      <c r="AL20" s="646" t="s">
        <v>237</v>
      </c>
      <c r="AM20" s="647"/>
      <c r="AN20" s="647"/>
      <c r="AO20" s="648"/>
      <c r="AP20" s="638" t="s">
        <v>278</v>
      </c>
      <c r="AQ20" s="639"/>
      <c r="AR20" s="639"/>
      <c r="AS20" s="639"/>
      <c r="AT20" s="639"/>
      <c r="AU20" s="639"/>
      <c r="AV20" s="639"/>
      <c r="AW20" s="639"/>
      <c r="AX20" s="639"/>
      <c r="AY20" s="639"/>
      <c r="AZ20" s="639"/>
      <c r="BA20" s="639"/>
      <c r="BB20" s="639"/>
      <c r="BC20" s="639"/>
      <c r="BD20" s="639"/>
      <c r="BE20" s="639"/>
      <c r="BF20" s="640"/>
      <c r="BG20" s="641" t="s">
        <v>127</v>
      </c>
      <c r="BH20" s="642"/>
      <c r="BI20" s="642"/>
      <c r="BJ20" s="642"/>
      <c r="BK20" s="642"/>
      <c r="BL20" s="642"/>
      <c r="BM20" s="642"/>
      <c r="BN20" s="643"/>
      <c r="BO20" s="644" t="s">
        <v>127</v>
      </c>
      <c r="BP20" s="644"/>
      <c r="BQ20" s="644"/>
      <c r="BR20" s="644"/>
      <c r="BS20" s="650" t="s">
        <v>127</v>
      </c>
      <c r="BT20" s="642"/>
      <c r="BU20" s="642"/>
      <c r="BV20" s="642"/>
      <c r="BW20" s="642"/>
      <c r="BX20" s="642"/>
      <c r="BY20" s="642"/>
      <c r="BZ20" s="642"/>
      <c r="CA20" s="642"/>
      <c r="CB20" s="651"/>
      <c r="CD20" s="656" t="s">
        <v>279</v>
      </c>
      <c r="CE20" s="657"/>
      <c r="CF20" s="657"/>
      <c r="CG20" s="657"/>
      <c r="CH20" s="657"/>
      <c r="CI20" s="657"/>
      <c r="CJ20" s="657"/>
      <c r="CK20" s="657"/>
      <c r="CL20" s="657"/>
      <c r="CM20" s="657"/>
      <c r="CN20" s="657"/>
      <c r="CO20" s="657"/>
      <c r="CP20" s="657"/>
      <c r="CQ20" s="658"/>
      <c r="CR20" s="641">
        <v>11918641</v>
      </c>
      <c r="CS20" s="642"/>
      <c r="CT20" s="642"/>
      <c r="CU20" s="642"/>
      <c r="CV20" s="642"/>
      <c r="CW20" s="642"/>
      <c r="CX20" s="642"/>
      <c r="CY20" s="643"/>
      <c r="CZ20" s="644">
        <v>100</v>
      </c>
      <c r="DA20" s="644"/>
      <c r="DB20" s="644"/>
      <c r="DC20" s="644"/>
      <c r="DD20" s="650">
        <v>1742418</v>
      </c>
      <c r="DE20" s="642"/>
      <c r="DF20" s="642"/>
      <c r="DG20" s="642"/>
      <c r="DH20" s="642"/>
      <c r="DI20" s="642"/>
      <c r="DJ20" s="642"/>
      <c r="DK20" s="642"/>
      <c r="DL20" s="642"/>
      <c r="DM20" s="642"/>
      <c r="DN20" s="642"/>
      <c r="DO20" s="642"/>
      <c r="DP20" s="643"/>
      <c r="DQ20" s="650">
        <v>7049908</v>
      </c>
      <c r="DR20" s="642"/>
      <c r="DS20" s="642"/>
      <c r="DT20" s="642"/>
      <c r="DU20" s="642"/>
      <c r="DV20" s="642"/>
      <c r="DW20" s="642"/>
      <c r="DX20" s="642"/>
      <c r="DY20" s="642"/>
      <c r="DZ20" s="642"/>
      <c r="EA20" s="642"/>
      <c r="EB20" s="642"/>
      <c r="EC20" s="651"/>
    </row>
    <row r="21" spans="2:133" ht="11.25" customHeight="1" x14ac:dyDescent="0.15">
      <c r="B21" s="638" t="s">
        <v>280</v>
      </c>
      <c r="C21" s="639"/>
      <c r="D21" s="639"/>
      <c r="E21" s="639"/>
      <c r="F21" s="639"/>
      <c r="G21" s="639"/>
      <c r="H21" s="639"/>
      <c r="I21" s="639"/>
      <c r="J21" s="639"/>
      <c r="K21" s="639"/>
      <c r="L21" s="639"/>
      <c r="M21" s="639"/>
      <c r="N21" s="639"/>
      <c r="O21" s="639"/>
      <c r="P21" s="639"/>
      <c r="Q21" s="640"/>
      <c r="R21" s="641" t="s">
        <v>127</v>
      </c>
      <c r="S21" s="642"/>
      <c r="T21" s="642"/>
      <c r="U21" s="642"/>
      <c r="V21" s="642"/>
      <c r="W21" s="642"/>
      <c r="X21" s="642"/>
      <c r="Y21" s="643"/>
      <c r="Z21" s="644" t="s">
        <v>127</v>
      </c>
      <c r="AA21" s="644"/>
      <c r="AB21" s="644"/>
      <c r="AC21" s="644"/>
      <c r="AD21" s="645" t="s">
        <v>237</v>
      </c>
      <c r="AE21" s="645"/>
      <c r="AF21" s="645"/>
      <c r="AG21" s="645"/>
      <c r="AH21" s="645"/>
      <c r="AI21" s="645"/>
      <c r="AJ21" s="645"/>
      <c r="AK21" s="645"/>
      <c r="AL21" s="646" t="s">
        <v>237</v>
      </c>
      <c r="AM21" s="647"/>
      <c r="AN21" s="647"/>
      <c r="AO21" s="648"/>
      <c r="AP21" s="659" t="s">
        <v>281</v>
      </c>
      <c r="AQ21" s="660"/>
      <c r="AR21" s="660"/>
      <c r="AS21" s="660"/>
      <c r="AT21" s="660"/>
      <c r="AU21" s="660"/>
      <c r="AV21" s="660"/>
      <c r="AW21" s="660"/>
      <c r="AX21" s="660"/>
      <c r="AY21" s="660"/>
      <c r="AZ21" s="660"/>
      <c r="BA21" s="660"/>
      <c r="BB21" s="660"/>
      <c r="BC21" s="660"/>
      <c r="BD21" s="660"/>
      <c r="BE21" s="660"/>
      <c r="BF21" s="661"/>
      <c r="BG21" s="641" t="s">
        <v>127</v>
      </c>
      <c r="BH21" s="642"/>
      <c r="BI21" s="642"/>
      <c r="BJ21" s="642"/>
      <c r="BK21" s="642"/>
      <c r="BL21" s="642"/>
      <c r="BM21" s="642"/>
      <c r="BN21" s="643"/>
      <c r="BO21" s="644" t="s">
        <v>127</v>
      </c>
      <c r="BP21" s="644"/>
      <c r="BQ21" s="644"/>
      <c r="BR21" s="644"/>
      <c r="BS21" s="650" t="s">
        <v>127</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282</v>
      </c>
      <c r="C22" s="639"/>
      <c r="D22" s="639"/>
      <c r="E22" s="639"/>
      <c r="F22" s="639"/>
      <c r="G22" s="639"/>
      <c r="H22" s="639"/>
      <c r="I22" s="639"/>
      <c r="J22" s="639"/>
      <c r="K22" s="639"/>
      <c r="L22" s="639"/>
      <c r="M22" s="639"/>
      <c r="N22" s="639"/>
      <c r="O22" s="639"/>
      <c r="P22" s="639"/>
      <c r="Q22" s="640"/>
      <c r="R22" s="641">
        <v>3980178</v>
      </c>
      <c r="S22" s="642"/>
      <c r="T22" s="642"/>
      <c r="U22" s="642"/>
      <c r="V22" s="642"/>
      <c r="W22" s="642"/>
      <c r="X22" s="642"/>
      <c r="Y22" s="643"/>
      <c r="Z22" s="644">
        <v>32.200000000000003</v>
      </c>
      <c r="AA22" s="644"/>
      <c r="AB22" s="644"/>
      <c r="AC22" s="644"/>
      <c r="AD22" s="645">
        <v>3776719</v>
      </c>
      <c r="AE22" s="645"/>
      <c r="AF22" s="645"/>
      <c r="AG22" s="645"/>
      <c r="AH22" s="645"/>
      <c r="AI22" s="645"/>
      <c r="AJ22" s="645"/>
      <c r="AK22" s="645"/>
      <c r="AL22" s="646">
        <v>96.3</v>
      </c>
      <c r="AM22" s="647"/>
      <c r="AN22" s="647"/>
      <c r="AO22" s="648"/>
      <c r="AP22" s="659" t="s">
        <v>283</v>
      </c>
      <c r="AQ22" s="660"/>
      <c r="AR22" s="660"/>
      <c r="AS22" s="660"/>
      <c r="AT22" s="660"/>
      <c r="AU22" s="660"/>
      <c r="AV22" s="660"/>
      <c r="AW22" s="660"/>
      <c r="AX22" s="660"/>
      <c r="AY22" s="660"/>
      <c r="AZ22" s="660"/>
      <c r="BA22" s="660"/>
      <c r="BB22" s="660"/>
      <c r="BC22" s="660"/>
      <c r="BD22" s="660"/>
      <c r="BE22" s="660"/>
      <c r="BF22" s="661"/>
      <c r="BG22" s="641" t="s">
        <v>237</v>
      </c>
      <c r="BH22" s="642"/>
      <c r="BI22" s="642"/>
      <c r="BJ22" s="642"/>
      <c r="BK22" s="642"/>
      <c r="BL22" s="642"/>
      <c r="BM22" s="642"/>
      <c r="BN22" s="643"/>
      <c r="BO22" s="644" t="s">
        <v>127</v>
      </c>
      <c r="BP22" s="644"/>
      <c r="BQ22" s="644"/>
      <c r="BR22" s="644"/>
      <c r="BS22" s="650" t="s">
        <v>127</v>
      </c>
      <c r="BT22" s="642"/>
      <c r="BU22" s="642"/>
      <c r="BV22" s="642"/>
      <c r="BW22" s="642"/>
      <c r="BX22" s="642"/>
      <c r="BY22" s="642"/>
      <c r="BZ22" s="642"/>
      <c r="CA22" s="642"/>
      <c r="CB22" s="651"/>
      <c r="CD22" s="623" t="s">
        <v>284</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285</v>
      </c>
      <c r="C23" s="639"/>
      <c r="D23" s="639"/>
      <c r="E23" s="639"/>
      <c r="F23" s="639"/>
      <c r="G23" s="639"/>
      <c r="H23" s="639"/>
      <c r="I23" s="639"/>
      <c r="J23" s="639"/>
      <c r="K23" s="639"/>
      <c r="L23" s="639"/>
      <c r="M23" s="639"/>
      <c r="N23" s="639"/>
      <c r="O23" s="639"/>
      <c r="P23" s="639"/>
      <c r="Q23" s="640"/>
      <c r="R23" s="641">
        <v>2803</v>
      </c>
      <c r="S23" s="642"/>
      <c r="T23" s="642"/>
      <c r="U23" s="642"/>
      <c r="V23" s="642"/>
      <c r="W23" s="642"/>
      <c r="X23" s="642"/>
      <c r="Y23" s="643"/>
      <c r="Z23" s="644">
        <v>0</v>
      </c>
      <c r="AA23" s="644"/>
      <c r="AB23" s="644"/>
      <c r="AC23" s="644"/>
      <c r="AD23" s="645">
        <v>2803</v>
      </c>
      <c r="AE23" s="645"/>
      <c r="AF23" s="645"/>
      <c r="AG23" s="645"/>
      <c r="AH23" s="645"/>
      <c r="AI23" s="645"/>
      <c r="AJ23" s="645"/>
      <c r="AK23" s="645"/>
      <c r="AL23" s="646">
        <v>0.1</v>
      </c>
      <c r="AM23" s="647"/>
      <c r="AN23" s="647"/>
      <c r="AO23" s="648"/>
      <c r="AP23" s="659" t="s">
        <v>286</v>
      </c>
      <c r="AQ23" s="660"/>
      <c r="AR23" s="660"/>
      <c r="AS23" s="660"/>
      <c r="AT23" s="660"/>
      <c r="AU23" s="660"/>
      <c r="AV23" s="660"/>
      <c r="AW23" s="660"/>
      <c r="AX23" s="660"/>
      <c r="AY23" s="660"/>
      <c r="AZ23" s="660"/>
      <c r="BA23" s="660"/>
      <c r="BB23" s="660"/>
      <c r="BC23" s="660"/>
      <c r="BD23" s="660"/>
      <c r="BE23" s="660"/>
      <c r="BF23" s="661"/>
      <c r="BG23" s="641" t="s">
        <v>127</v>
      </c>
      <c r="BH23" s="642"/>
      <c r="BI23" s="642"/>
      <c r="BJ23" s="642"/>
      <c r="BK23" s="642"/>
      <c r="BL23" s="642"/>
      <c r="BM23" s="642"/>
      <c r="BN23" s="643"/>
      <c r="BO23" s="644" t="s">
        <v>237</v>
      </c>
      <c r="BP23" s="644"/>
      <c r="BQ23" s="644"/>
      <c r="BR23" s="644"/>
      <c r="BS23" s="650" t="s">
        <v>127</v>
      </c>
      <c r="BT23" s="642"/>
      <c r="BU23" s="642"/>
      <c r="BV23" s="642"/>
      <c r="BW23" s="642"/>
      <c r="BX23" s="642"/>
      <c r="BY23" s="642"/>
      <c r="BZ23" s="642"/>
      <c r="CA23" s="642"/>
      <c r="CB23" s="651"/>
      <c r="CD23" s="623" t="s">
        <v>225</v>
      </c>
      <c r="CE23" s="624"/>
      <c r="CF23" s="624"/>
      <c r="CG23" s="624"/>
      <c r="CH23" s="624"/>
      <c r="CI23" s="624"/>
      <c r="CJ23" s="624"/>
      <c r="CK23" s="624"/>
      <c r="CL23" s="624"/>
      <c r="CM23" s="624"/>
      <c r="CN23" s="624"/>
      <c r="CO23" s="624"/>
      <c r="CP23" s="624"/>
      <c r="CQ23" s="625"/>
      <c r="CR23" s="623" t="s">
        <v>287</v>
      </c>
      <c r="CS23" s="624"/>
      <c r="CT23" s="624"/>
      <c r="CU23" s="624"/>
      <c r="CV23" s="624"/>
      <c r="CW23" s="624"/>
      <c r="CX23" s="624"/>
      <c r="CY23" s="625"/>
      <c r="CZ23" s="623" t="s">
        <v>288</v>
      </c>
      <c r="DA23" s="624"/>
      <c r="DB23" s="624"/>
      <c r="DC23" s="625"/>
      <c r="DD23" s="623" t="s">
        <v>289</v>
      </c>
      <c r="DE23" s="624"/>
      <c r="DF23" s="624"/>
      <c r="DG23" s="624"/>
      <c r="DH23" s="624"/>
      <c r="DI23" s="624"/>
      <c r="DJ23" s="624"/>
      <c r="DK23" s="625"/>
      <c r="DL23" s="671" t="s">
        <v>290</v>
      </c>
      <c r="DM23" s="672"/>
      <c r="DN23" s="672"/>
      <c r="DO23" s="672"/>
      <c r="DP23" s="672"/>
      <c r="DQ23" s="672"/>
      <c r="DR23" s="672"/>
      <c r="DS23" s="672"/>
      <c r="DT23" s="672"/>
      <c r="DU23" s="672"/>
      <c r="DV23" s="673"/>
      <c r="DW23" s="623" t="s">
        <v>291</v>
      </c>
      <c r="DX23" s="624"/>
      <c r="DY23" s="624"/>
      <c r="DZ23" s="624"/>
      <c r="EA23" s="624"/>
      <c r="EB23" s="624"/>
      <c r="EC23" s="625"/>
    </row>
    <row r="24" spans="2:133" ht="11.25" customHeight="1" x14ac:dyDescent="0.15">
      <c r="B24" s="638" t="s">
        <v>292</v>
      </c>
      <c r="C24" s="639"/>
      <c r="D24" s="639"/>
      <c r="E24" s="639"/>
      <c r="F24" s="639"/>
      <c r="G24" s="639"/>
      <c r="H24" s="639"/>
      <c r="I24" s="639"/>
      <c r="J24" s="639"/>
      <c r="K24" s="639"/>
      <c r="L24" s="639"/>
      <c r="M24" s="639"/>
      <c r="N24" s="639"/>
      <c r="O24" s="639"/>
      <c r="P24" s="639"/>
      <c r="Q24" s="640"/>
      <c r="R24" s="641">
        <v>151387</v>
      </c>
      <c r="S24" s="642"/>
      <c r="T24" s="642"/>
      <c r="U24" s="642"/>
      <c r="V24" s="642"/>
      <c r="W24" s="642"/>
      <c r="X24" s="642"/>
      <c r="Y24" s="643"/>
      <c r="Z24" s="644">
        <v>1.2</v>
      </c>
      <c r="AA24" s="644"/>
      <c r="AB24" s="644"/>
      <c r="AC24" s="644"/>
      <c r="AD24" s="645" t="s">
        <v>237</v>
      </c>
      <c r="AE24" s="645"/>
      <c r="AF24" s="645"/>
      <c r="AG24" s="645"/>
      <c r="AH24" s="645"/>
      <c r="AI24" s="645"/>
      <c r="AJ24" s="645"/>
      <c r="AK24" s="645"/>
      <c r="AL24" s="646" t="s">
        <v>237</v>
      </c>
      <c r="AM24" s="647"/>
      <c r="AN24" s="647"/>
      <c r="AO24" s="648"/>
      <c r="AP24" s="659" t="s">
        <v>293</v>
      </c>
      <c r="AQ24" s="660"/>
      <c r="AR24" s="660"/>
      <c r="AS24" s="660"/>
      <c r="AT24" s="660"/>
      <c r="AU24" s="660"/>
      <c r="AV24" s="660"/>
      <c r="AW24" s="660"/>
      <c r="AX24" s="660"/>
      <c r="AY24" s="660"/>
      <c r="AZ24" s="660"/>
      <c r="BA24" s="660"/>
      <c r="BB24" s="660"/>
      <c r="BC24" s="660"/>
      <c r="BD24" s="660"/>
      <c r="BE24" s="660"/>
      <c r="BF24" s="661"/>
      <c r="BG24" s="641" t="s">
        <v>237</v>
      </c>
      <c r="BH24" s="642"/>
      <c r="BI24" s="642"/>
      <c r="BJ24" s="642"/>
      <c r="BK24" s="642"/>
      <c r="BL24" s="642"/>
      <c r="BM24" s="642"/>
      <c r="BN24" s="643"/>
      <c r="BO24" s="644" t="s">
        <v>127</v>
      </c>
      <c r="BP24" s="644"/>
      <c r="BQ24" s="644"/>
      <c r="BR24" s="644"/>
      <c r="BS24" s="650" t="s">
        <v>127</v>
      </c>
      <c r="BT24" s="642"/>
      <c r="BU24" s="642"/>
      <c r="BV24" s="642"/>
      <c r="BW24" s="642"/>
      <c r="BX24" s="642"/>
      <c r="BY24" s="642"/>
      <c r="BZ24" s="642"/>
      <c r="CA24" s="642"/>
      <c r="CB24" s="651"/>
      <c r="CD24" s="652" t="s">
        <v>294</v>
      </c>
      <c r="CE24" s="653"/>
      <c r="CF24" s="653"/>
      <c r="CG24" s="653"/>
      <c r="CH24" s="653"/>
      <c r="CI24" s="653"/>
      <c r="CJ24" s="653"/>
      <c r="CK24" s="653"/>
      <c r="CL24" s="653"/>
      <c r="CM24" s="653"/>
      <c r="CN24" s="653"/>
      <c r="CO24" s="653"/>
      <c r="CP24" s="653"/>
      <c r="CQ24" s="654"/>
      <c r="CR24" s="630">
        <v>3529270</v>
      </c>
      <c r="CS24" s="631"/>
      <c r="CT24" s="631"/>
      <c r="CU24" s="631"/>
      <c r="CV24" s="631"/>
      <c r="CW24" s="631"/>
      <c r="CX24" s="631"/>
      <c r="CY24" s="632"/>
      <c r="CZ24" s="635">
        <v>29.6</v>
      </c>
      <c r="DA24" s="636"/>
      <c r="DB24" s="636"/>
      <c r="DC24" s="655"/>
      <c r="DD24" s="674">
        <v>2120701</v>
      </c>
      <c r="DE24" s="631"/>
      <c r="DF24" s="631"/>
      <c r="DG24" s="631"/>
      <c r="DH24" s="631"/>
      <c r="DI24" s="631"/>
      <c r="DJ24" s="631"/>
      <c r="DK24" s="632"/>
      <c r="DL24" s="674">
        <v>2065407</v>
      </c>
      <c r="DM24" s="631"/>
      <c r="DN24" s="631"/>
      <c r="DO24" s="631"/>
      <c r="DP24" s="631"/>
      <c r="DQ24" s="631"/>
      <c r="DR24" s="631"/>
      <c r="DS24" s="631"/>
      <c r="DT24" s="631"/>
      <c r="DU24" s="631"/>
      <c r="DV24" s="632"/>
      <c r="DW24" s="635">
        <v>50.2</v>
      </c>
      <c r="DX24" s="636"/>
      <c r="DY24" s="636"/>
      <c r="DZ24" s="636"/>
      <c r="EA24" s="636"/>
      <c r="EB24" s="636"/>
      <c r="EC24" s="637"/>
    </row>
    <row r="25" spans="2:133" ht="11.25" customHeight="1" x14ac:dyDescent="0.15">
      <c r="B25" s="638" t="s">
        <v>295</v>
      </c>
      <c r="C25" s="639"/>
      <c r="D25" s="639"/>
      <c r="E25" s="639"/>
      <c r="F25" s="639"/>
      <c r="G25" s="639"/>
      <c r="H25" s="639"/>
      <c r="I25" s="639"/>
      <c r="J25" s="639"/>
      <c r="K25" s="639"/>
      <c r="L25" s="639"/>
      <c r="M25" s="639"/>
      <c r="N25" s="639"/>
      <c r="O25" s="639"/>
      <c r="P25" s="639"/>
      <c r="Q25" s="640"/>
      <c r="R25" s="641">
        <v>88099</v>
      </c>
      <c r="S25" s="642"/>
      <c r="T25" s="642"/>
      <c r="U25" s="642"/>
      <c r="V25" s="642"/>
      <c r="W25" s="642"/>
      <c r="X25" s="642"/>
      <c r="Y25" s="643"/>
      <c r="Z25" s="644">
        <v>0.7</v>
      </c>
      <c r="AA25" s="644"/>
      <c r="AB25" s="644"/>
      <c r="AC25" s="644"/>
      <c r="AD25" s="645">
        <v>3058</v>
      </c>
      <c r="AE25" s="645"/>
      <c r="AF25" s="645"/>
      <c r="AG25" s="645"/>
      <c r="AH25" s="645"/>
      <c r="AI25" s="645"/>
      <c r="AJ25" s="645"/>
      <c r="AK25" s="645"/>
      <c r="AL25" s="646">
        <v>0.1</v>
      </c>
      <c r="AM25" s="647"/>
      <c r="AN25" s="647"/>
      <c r="AO25" s="648"/>
      <c r="AP25" s="659" t="s">
        <v>296</v>
      </c>
      <c r="AQ25" s="660"/>
      <c r="AR25" s="660"/>
      <c r="AS25" s="660"/>
      <c r="AT25" s="660"/>
      <c r="AU25" s="660"/>
      <c r="AV25" s="660"/>
      <c r="AW25" s="660"/>
      <c r="AX25" s="660"/>
      <c r="AY25" s="660"/>
      <c r="AZ25" s="660"/>
      <c r="BA25" s="660"/>
      <c r="BB25" s="660"/>
      <c r="BC25" s="660"/>
      <c r="BD25" s="660"/>
      <c r="BE25" s="660"/>
      <c r="BF25" s="661"/>
      <c r="BG25" s="641" t="s">
        <v>127</v>
      </c>
      <c r="BH25" s="642"/>
      <c r="BI25" s="642"/>
      <c r="BJ25" s="642"/>
      <c r="BK25" s="642"/>
      <c r="BL25" s="642"/>
      <c r="BM25" s="642"/>
      <c r="BN25" s="643"/>
      <c r="BO25" s="644" t="s">
        <v>127</v>
      </c>
      <c r="BP25" s="644"/>
      <c r="BQ25" s="644"/>
      <c r="BR25" s="644"/>
      <c r="BS25" s="650" t="s">
        <v>127</v>
      </c>
      <c r="BT25" s="642"/>
      <c r="BU25" s="642"/>
      <c r="BV25" s="642"/>
      <c r="BW25" s="642"/>
      <c r="BX25" s="642"/>
      <c r="BY25" s="642"/>
      <c r="BZ25" s="642"/>
      <c r="CA25" s="642"/>
      <c r="CB25" s="651"/>
      <c r="CD25" s="656" t="s">
        <v>297</v>
      </c>
      <c r="CE25" s="657"/>
      <c r="CF25" s="657"/>
      <c r="CG25" s="657"/>
      <c r="CH25" s="657"/>
      <c r="CI25" s="657"/>
      <c r="CJ25" s="657"/>
      <c r="CK25" s="657"/>
      <c r="CL25" s="657"/>
      <c r="CM25" s="657"/>
      <c r="CN25" s="657"/>
      <c r="CO25" s="657"/>
      <c r="CP25" s="657"/>
      <c r="CQ25" s="658"/>
      <c r="CR25" s="641">
        <v>1136791</v>
      </c>
      <c r="CS25" s="677"/>
      <c r="CT25" s="677"/>
      <c r="CU25" s="677"/>
      <c r="CV25" s="677"/>
      <c r="CW25" s="677"/>
      <c r="CX25" s="677"/>
      <c r="CY25" s="678"/>
      <c r="CZ25" s="646">
        <v>9.5</v>
      </c>
      <c r="DA25" s="675"/>
      <c r="DB25" s="675"/>
      <c r="DC25" s="679"/>
      <c r="DD25" s="650">
        <v>1057294</v>
      </c>
      <c r="DE25" s="677"/>
      <c r="DF25" s="677"/>
      <c r="DG25" s="677"/>
      <c r="DH25" s="677"/>
      <c r="DI25" s="677"/>
      <c r="DJ25" s="677"/>
      <c r="DK25" s="678"/>
      <c r="DL25" s="650">
        <v>1018188</v>
      </c>
      <c r="DM25" s="677"/>
      <c r="DN25" s="677"/>
      <c r="DO25" s="677"/>
      <c r="DP25" s="677"/>
      <c r="DQ25" s="677"/>
      <c r="DR25" s="677"/>
      <c r="DS25" s="677"/>
      <c r="DT25" s="677"/>
      <c r="DU25" s="677"/>
      <c r="DV25" s="678"/>
      <c r="DW25" s="646">
        <v>24.7</v>
      </c>
      <c r="DX25" s="675"/>
      <c r="DY25" s="675"/>
      <c r="DZ25" s="675"/>
      <c r="EA25" s="675"/>
      <c r="EB25" s="675"/>
      <c r="EC25" s="676"/>
    </row>
    <row r="26" spans="2:133" ht="11.25" customHeight="1" x14ac:dyDescent="0.15">
      <c r="B26" s="638" t="s">
        <v>298</v>
      </c>
      <c r="C26" s="639"/>
      <c r="D26" s="639"/>
      <c r="E26" s="639"/>
      <c r="F26" s="639"/>
      <c r="G26" s="639"/>
      <c r="H26" s="639"/>
      <c r="I26" s="639"/>
      <c r="J26" s="639"/>
      <c r="K26" s="639"/>
      <c r="L26" s="639"/>
      <c r="M26" s="639"/>
      <c r="N26" s="639"/>
      <c r="O26" s="639"/>
      <c r="P26" s="639"/>
      <c r="Q26" s="640"/>
      <c r="R26" s="641">
        <v>46184</v>
      </c>
      <c r="S26" s="642"/>
      <c r="T26" s="642"/>
      <c r="U26" s="642"/>
      <c r="V26" s="642"/>
      <c r="W26" s="642"/>
      <c r="X26" s="642"/>
      <c r="Y26" s="643"/>
      <c r="Z26" s="644">
        <v>0.4</v>
      </c>
      <c r="AA26" s="644"/>
      <c r="AB26" s="644"/>
      <c r="AC26" s="644"/>
      <c r="AD26" s="645" t="s">
        <v>127</v>
      </c>
      <c r="AE26" s="645"/>
      <c r="AF26" s="645"/>
      <c r="AG26" s="645"/>
      <c r="AH26" s="645"/>
      <c r="AI26" s="645"/>
      <c r="AJ26" s="645"/>
      <c r="AK26" s="645"/>
      <c r="AL26" s="646" t="s">
        <v>127</v>
      </c>
      <c r="AM26" s="647"/>
      <c r="AN26" s="647"/>
      <c r="AO26" s="648"/>
      <c r="AP26" s="659" t="s">
        <v>299</v>
      </c>
      <c r="AQ26" s="680"/>
      <c r="AR26" s="680"/>
      <c r="AS26" s="680"/>
      <c r="AT26" s="680"/>
      <c r="AU26" s="680"/>
      <c r="AV26" s="680"/>
      <c r="AW26" s="680"/>
      <c r="AX26" s="680"/>
      <c r="AY26" s="680"/>
      <c r="AZ26" s="680"/>
      <c r="BA26" s="680"/>
      <c r="BB26" s="680"/>
      <c r="BC26" s="680"/>
      <c r="BD26" s="680"/>
      <c r="BE26" s="680"/>
      <c r="BF26" s="661"/>
      <c r="BG26" s="641" t="s">
        <v>127</v>
      </c>
      <c r="BH26" s="642"/>
      <c r="BI26" s="642"/>
      <c r="BJ26" s="642"/>
      <c r="BK26" s="642"/>
      <c r="BL26" s="642"/>
      <c r="BM26" s="642"/>
      <c r="BN26" s="643"/>
      <c r="BO26" s="644" t="s">
        <v>127</v>
      </c>
      <c r="BP26" s="644"/>
      <c r="BQ26" s="644"/>
      <c r="BR26" s="644"/>
      <c r="BS26" s="650" t="s">
        <v>127</v>
      </c>
      <c r="BT26" s="642"/>
      <c r="BU26" s="642"/>
      <c r="BV26" s="642"/>
      <c r="BW26" s="642"/>
      <c r="BX26" s="642"/>
      <c r="BY26" s="642"/>
      <c r="BZ26" s="642"/>
      <c r="CA26" s="642"/>
      <c r="CB26" s="651"/>
      <c r="CD26" s="656" t="s">
        <v>300</v>
      </c>
      <c r="CE26" s="657"/>
      <c r="CF26" s="657"/>
      <c r="CG26" s="657"/>
      <c r="CH26" s="657"/>
      <c r="CI26" s="657"/>
      <c r="CJ26" s="657"/>
      <c r="CK26" s="657"/>
      <c r="CL26" s="657"/>
      <c r="CM26" s="657"/>
      <c r="CN26" s="657"/>
      <c r="CO26" s="657"/>
      <c r="CP26" s="657"/>
      <c r="CQ26" s="658"/>
      <c r="CR26" s="641">
        <v>708365</v>
      </c>
      <c r="CS26" s="642"/>
      <c r="CT26" s="642"/>
      <c r="CU26" s="642"/>
      <c r="CV26" s="642"/>
      <c r="CW26" s="642"/>
      <c r="CX26" s="642"/>
      <c r="CY26" s="643"/>
      <c r="CZ26" s="646">
        <v>5.9</v>
      </c>
      <c r="DA26" s="675"/>
      <c r="DB26" s="675"/>
      <c r="DC26" s="679"/>
      <c r="DD26" s="650">
        <v>651081</v>
      </c>
      <c r="DE26" s="642"/>
      <c r="DF26" s="642"/>
      <c r="DG26" s="642"/>
      <c r="DH26" s="642"/>
      <c r="DI26" s="642"/>
      <c r="DJ26" s="642"/>
      <c r="DK26" s="643"/>
      <c r="DL26" s="650" t="s">
        <v>237</v>
      </c>
      <c r="DM26" s="642"/>
      <c r="DN26" s="642"/>
      <c r="DO26" s="642"/>
      <c r="DP26" s="642"/>
      <c r="DQ26" s="642"/>
      <c r="DR26" s="642"/>
      <c r="DS26" s="642"/>
      <c r="DT26" s="642"/>
      <c r="DU26" s="642"/>
      <c r="DV26" s="643"/>
      <c r="DW26" s="646" t="s">
        <v>237</v>
      </c>
      <c r="DX26" s="675"/>
      <c r="DY26" s="675"/>
      <c r="DZ26" s="675"/>
      <c r="EA26" s="675"/>
      <c r="EB26" s="675"/>
      <c r="EC26" s="676"/>
    </row>
    <row r="27" spans="2:133" ht="11.25" customHeight="1" x14ac:dyDescent="0.15">
      <c r="B27" s="638" t="s">
        <v>301</v>
      </c>
      <c r="C27" s="639"/>
      <c r="D27" s="639"/>
      <c r="E27" s="639"/>
      <c r="F27" s="639"/>
      <c r="G27" s="639"/>
      <c r="H27" s="639"/>
      <c r="I27" s="639"/>
      <c r="J27" s="639"/>
      <c r="K27" s="639"/>
      <c r="L27" s="639"/>
      <c r="M27" s="639"/>
      <c r="N27" s="639"/>
      <c r="O27" s="639"/>
      <c r="P27" s="639"/>
      <c r="Q27" s="640"/>
      <c r="R27" s="641">
        <v>1875668</v>
      </c>
      <c r="S27" s="642"/>
      <c r="T27" s="642"/>
      <c r="U27" s="642"/>
      <c r="V27" s="642"/>
      <c r="W27" s="642"/>
      <c r="X27" s="642"/>
      <c r="Y27" s="643"/>
      <c r="Z27" s="644">
        <v>15.2</v>
      </c>
      <c r="AA27" s="644"/>
      <c r="AB27" s="644"/>
      <c r="AC27" s="644"/>
      <c r="AD27" s="645" t="s">
        <v>127</v>
      </c>
      <c r="AE27" s="645"/>
      <c r="AF27" s="645"/>
      <c r="AG27" s="645"/>
      <c r="AH27" s="645"/>
      <c r="AI27" s="645"/>
      <c r="AJ27" s="645"/>
      <c r="AK27" s="645"/>
      <c r="AL27" s="646" t="s">
        <v>237</v>
      </c>
      <c r="AM27" s="647"/>
      <c r="AN27" s="647"/>
      <c r="AO27" s="648"/>
      <c r="AP27" s="638" t="s">
        <v>302</v>
      </c>
      <c r="AQ27" s="639"/>
      <c r="AR27" s="639"/>
      <c r="AS27" s="639"/>
      <c r="AT27" s="639"/>
      <c r="AU27" s="639"/>
      <c r="AV27" s="639"/>
      <c r="AW27" s="639"/>
      <c r="AX27" s="639"/>
      <c r="AY27" s="639"/>
      <c r="AZ27" s="639"/>
      <c r="BA27" s="639"/>
      <c r="BB27" s="639"/>
      <c r="BC27" s="639"/>
      <c r="BD27" s="639"/>
      <c r="BE27" s="639"/>
      <c r="BF27" s="640"/>
      <c r="BG27" s="641">
        <v>1511950</v>
      </c>
      <c r="BH27" s="642"/>
      <c r="BI27" s="642"/>
      <c r="BJ27" s="642"/>
      <c r="BK27" s="642"/>
      <c r="BL27" s="642"/>
      <c r="BM27" s="642"/>
      <c r="BN27" s="643"/>
      <c r="BO27" s="644">
        <v>100</v>
      </c>
      <c r="BP27" s="644"/>
      <c r="BQ27" s="644"/>
      <c r="BR27" s="644"/>
      <c r="BS27" s="650">
        <v>8773</v>
      </c>
      <c r="BT27" s="642"/>
      <c r="BU27" s="642"/>
      <c r="BV27" s="642"/>
      <c r="BW27" s="642"/>
      <c r="BX27" s="642"/>
      <c r="BY27" s="642"/>
      <c r="BZ27" s="642"/>
      <c r="CA27" s="642"/>
      <c r="CB27" s="651"/>
      <c r="CD27" s="656" t="s">
        <v>303</v>
      </c>
      <c r="CE27" s="657"/>
      <c r="CF27" s="657"/>
      <c r="CG27" s="657"/>
      <c r="CH27" s="657"/>
      <c r="CI27" s="657"/>
      <c r="CJ27" s="657"/>
      <c r="CK27" s="657"/>
      <c r="CL27" s="657"/>
      <c r="CM27" s="657"/>
      <c r="CN27" s="657"/>
      <c r="CO27" s="657"/>
      <c r="CP27" s="657"/>
      <c r="CQ27" s="658"/>
      <c r="CR27" s="641">
        <v>1786539</v>
      </c>
      <c r="CS27" s="677"/>
      <c r="CT27" s="677"/>
      <c r="CU27" s="677"/>
      <c r="CV27" s="677"/>
      <c r="CW27" s="677"/>
      <c r="CX27" s="677"/>
      <c r="CY27" s="678"/>
      <c r="CZ27" s="646">
        <v>15</v>
      </c>
      <c r="DA27" s="675"/>
      <c r="DB27" s="675"/>
      <c r="DC27" s="679"/>
      <c r="DD27" s="650">
        <v>470938</v>
      </c>
      <c r="DE27" s="677"/>
      <c r="DF27" s="677"/>
      <c r="DG27" s="677"/>
      <c r="DH27" s="677"/>
      <c r="DI27" s="677"/>
      <c r="DJ27" s="677"/>
      <c r="DK27" s="678"/>
      <c r="DL27" s="650">
        <v>454750</v>
      </c>
      <c r="DM27" s="677"/>
      <c r="DN27" s="677"/>
      <c r="DO27" s="677"/>
      <c r="DP27" s="677"/>
      <c r="DQ27" s="677"/>
      <c r="DR27" s="677"/>
      <c r="DS27" s="677"/>
      <c r="DT27" s="677"/>
      <c r="DU27" s="677"/>
      <c r="DV27" s="678"/>
      <c r="DW27" s="646">
        <v>11</v>
      </c>
      <c r="DX27" s="675"/>
      <c r="DY27" s="675"/>
      <c r="DZ27" s="675"/>
      <c r="EA27" s="675"/>
      <c r="EB27" s="675"/>
      <c r="EC27" s="676"/>
    </row>
    <row r="28" spans="2:133" ht="11.25" customHeight="1" x14ac:dyDescent="0.15">
      <c r="B28" s="683" t="s">
        <v>304</v>
      </c>
      <c r="C28" s="684"/>
      <c r="D28" s="684"/>
      <c r="E28" s="684"/>
      <c r="F28" s="684"/>
      <c r="G28" s="684"/>
      <c r="H28" s="684"/>
      <c r="I28" s="684"/>
      <c r="J28" s="684"/>
      <c r="K28" s="684"/>
      <c r="L28" s="684"/>
      <c r="M28" s="684"/>
      <c r="N28" s="684"/>
      <c r="O28" s="684"/>
      <c r="P28" s="684"/>
      <c r="Q28" s="685"/>
      <c r="R28" s="641">
        <v>136616</v>
      </c>
      <c r="S28" s="642"/>
      <c r="T28" s="642"/>
      <c r="U28" s="642"/>
      <c r="V28" s="642"/>
      <c r="W28" s="642"/>
      <c r="X28" s="642"/>
      <c r="Y28" s="643"/>
      <c r="Z28" s="644">
        <v>1.1000000000000001</v>
      </c>
      <c r="AA28" s="644"/>
      <c r="AB28" s="644"/>
      <c r="AC28" s="644"/>
      <c r="AD28" s="645">
        <v>136616</v>
      </c>
      <c r="AE28" s="645"/>
      <c r="AF28" s="645"/>
      <c r="AG28" s="645"/>
      <c r="AH28" s="645"/>
      <c r="AI28" s="645"/>
      <c r="AJ28" s="645"/>
      <c r="AK28" s="645"/>
      <c r="AL28" s="646">
        <v>3.5</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305</v>
      </c>
      <c r="CE28" s="657"/>
      <c r="CF28" s="657"/>
      <c r="CG28" s="657"/>
      <c r="CH28" s="657"/>
      <c r="CI28" s="657"/>
      <c r="CJ28" s="657"/>
      <c r="CK28" s="657"/>
      <c r="CL28" s="657"/>
      <c r="CM28" s="657"/>
      <c r="CN28" s="657"/>
      <c r="CO28" s="657"/>
      <c r="CP28" s="657"/>
      <c r="CQ28" s="658"/>
      <c r="CR28" s="641">
        <v>605940</v>
      </c>
      <c r="CS28" s="642"/>
      <c r="CT28" s="642"/>
      <c r="CU28" s="642"/>
      <c r="CV28" s="642"/>
      <c r="CW28" s="642"/>
      <c r="CX28" s="642"/>
      <c r="CY28" s="643"/>
      <c r="CZ28" s="646">
        <v>5.0999999999999996</v>
      </c>
      <c r="DA28" s="675"/>
      <c r="DB28" s="675"/>
      <c r="DC28" s="679"/>
      <c r="DD28" s="650">
        <v>592469</v>
      </c>
      <c r="DE28" s="642"/>
      <c r="DF28" s="642"/>
      <c r="DG28" s="642"/>
      <c r="DH28" s="642"/>
      <c r="DI28" s="642"/>
      <c r="DJ28" s="642"/>
      <c r="DK28" s="643"/>
      <c r="DL28" s="650">
        <v>592469</v>
      </c>
      <c r="DM28" s="642"/>
      <c r="DN28" s="642"/>
      <c r="DO28" s="642"/>
      <c r="DP28" s="642"/>
      <c r="DQ28" s="642"/>
      <c r="DR28" s="642"/>
      <c r="DS28" s="642"/>
      <c r="DT28" s="642"/>
      <c r="DU28" s="642"/>
      <c r="DV28" s="643"/>
      <c r="DW28" s="646">
        <v>14.4</v>
      </c>
      <c r="DX28" s="675"/>
      <c r="DY28" s="675"/>
      <c r="DZ28" s="675"/>
      <c r="EA28" s="675"/>
      <c r="EB28" s="675"/>
      <c r="EC28" s="676"/>
    </row>
    <row r="29" spans="2:133" ht="11.25" customHeight="1" x14ac:dyDescent="0.15">
      <c r="B29" s="638" t="s">
        <v>306</v>
      </c>
      <c r="C29" s="639"/>
      <c r="D29" s="639"/>
      <c r="E29" s="639"/>
      <c r="F29" s="639"/>
      <c r="G29" s="639"/>
      <c r="H29" s="639"/>
      <c r="I29" s="639"/>
      <c r="J29" s="639"/>
      <c r="K29" s="639"/>
      <c r="L29" s="639"/>
      <c r="M29" s="639"/>
      <c r="N29" s="639"/>
      <c r="O29" s="639"/>
      <c r="P29" s="639"/>
      <c r="Q29" s="640"/>
      <c r="R29" s="641">
        <v>929448</v>
      </c>
      <c r="S29" s="642"/>
      <c r="T29" s="642"/>
      <c r="U29" s="642"/>
      <c r="V29" s="642"/>
      <c r="W29" s="642"/>
      <c r="X29" s="642"/>
      <c r="Y29" s="643"/>
      <c r="Z29" s="644">
        <v>7.5</v>
      </c>
      <c r="AA29" s="644"/>
      <c r="AB29" s="644"/>
      <c r="AC29" s="644"/>
      <c r="AD29" s="645" t="s">
        <v>127</v>
      </c>
      <c r="AE29" s="645"/>
      <c r="AF29" s="645"/>
      <c r="AG29" s="645"/>
      <c r="AH29" s="645"/>
      <c r="AI29" s="645"/>
      <c r="AJ29" s="645"/>
      <c r="AK29" s="645"/>
      <c r="AL29" s="646" t="s">
        <v>237</v>
      </c>
      <c r="AM29" s="647"/>
      <c r="AN29" s="647"/>
      <c r="AO29" s="648"/>
      <c r="AP29" s="620" t="s">
        <v>225</v>
      </c>
      <c r="AQ29" s="621"/>
      <c r="AR29" s="621"/>
      <c r="AS29" s="621"/>
      <c r="AT29" s="621"/>
      <c r="AU29" s="621"/>
      <c r="AV29" s="621"/>
      <c r="AW29" s="621"/>
      <c r="AX29" s="621"/>
      <c r="AY29" s="621"/>
      <c r="AZ29" s="621"/>
      <c r="BA29" s="621"/>
      <c r="BB29" s="621"/>
      <c r="BC29" s="621"/>
      <c r="BD29" s="621"/>
      <c r="BE29" s="621"/>
      <c r="BF29" s="622"/>
      <c r="BG29" s="620" t="s">
        <v>307</v>
      </c>
      <c r="BH29" s="681"/>
      <c r="BI29" s="681"/>
      <c r="BJ29" s="681"/>
      <c r="BK29" s="681"/>
      <c r="BL29" s="681"/>
      <c r="BM29" s="681"/>
      <c r="BN29" s="681"/>
      <c r="BO29" s="681"/>
      <c r="BP29" s="681"/>
      <c r="BQ29" s="682"/>
      <c r="BR29" s="620" t="s">
        <v>308</v>
      </c>
      <c r="BS29" s="681"/>
      <c r="BT29" s="681"/>
      <c r="BU29" s="681"/>
      <c r="BV29" s="681"/>
      <c r="BW29" s="681"/>
      <c r="BX29" s="681"/>
      <c r="BY29" s="681"/>
      <c r="BZ29" s="681"/>
      <c r="CA29" s="681"/>
      <c r="CB29" s="682"/>
      <c r="CD29" s="704" t="s">
        <v>309</v>
      </c>
      <c r="CE29" s="705"/>
      <c r="CF29" s="656" t="s">
        <v>310</v>
      </c>
      <c r="CG29" s="657"/>
      <c r="CH29" s="657"/>
      <c r="CI29" s="657"/>
      <c r="CJ29" s="657"/>
      <c r="CK29" s="657"/>
      <c r="CL29" s="657"/>
      <c r="CM29" s="657"/>
      <c r="CN29" s="657"/>
      <c r="CO29" s="657"/>
      <c r="CP29" s="657"/>
      <c r="CQ29" s="658"/>
      <c r="CR29" s="641">
        <v>605940</v>
      </c>
      <c r="CS29" s="677"/>
      <c r="CT29" s="677"/>
      <c r="CU29" s="677"/>
      <c r="CV29" s="677"/>
      <c r="CW29" s="677"/>
      <c r="CX29" s="677"/>
      <c r="CY29" s="678"/>
      <c r="CZ29" s="646">
        <v>5.0999999999999996</v>
      </c>
      <c r="DA29" s="675"/>
      <c r="DB29" s="675"/>
      <c r="DC29" s="679"/>
      <c r="DD29" s="650">
        <v>592469</v>
      </c>
      <c r="DE29" s="677"/>
      <c r="DF29" s="677"/>
      <c r="DG29" s="677"/>
      <c r="DH29" s="677"/>
      <c r="DI29" s="677"/>
      <c r="DJ29" s="677"/>
      <c r="DK29" s="678"/>
      <c r="DL29" s="650">
        <v>592469</v>
      </c>
      <c r="DM29" s="677"/>
      <c r="DN29" s="677"/>
      <c r="DO29" s="677"/>
      <c r="DP29" s="677"/>
      <c r="DQ29" s="677"/>
      <c r="DR29" s="677"/>
      <c r="DS29" s="677"/>
      <c r="DT29" s="677"/>
      <c r="DU29" s="677"/>
      <c r="DV29" s="678"/>
      <c r="DW29" s="646">
        <v>14.4</v>
      </c>
      <c r="DX29" s="675"/>
      <c r="DY29" s="675"/>
      <c r="DZ29" s="675"/>
      <c r="EA29" s="675"/>
      <c r="EB29" s="675"/>
      <c r="EC29" s="676"/>
    </row>
    <row r="30" spans="2:133" ht="11.25" customHeight="1" x14ac:dyDescent="0.15">
      <c r="B30" s="638" t="s">
        <v>311</v>
      </c>
      <c r="C30" s="639"/>
      <c r="D30" s="639"/>
      <c r="E30" s="639"/>
      <c r="F30" s="639"/>
      <c r="G30" s="639"/>
      <c r="H30" s="639"/>
      <c r="I30" s="639"/>
      <c r="J30" s="639"/>
      <c r="K30" s="639"/>
      <c r="L30" s="639"/>
      <c r="M30" s="639"/>
      <c r="N30" s="639"/>
      <c r="O30" s="639"/>
      <c r="P30" s="639"/>
      <c r="Q30" s="640"/>
      <c r="R30" s="641">
        <v>78249</v>
      </c>
      <c r="S30" s="642"/>
      <c r="T30" s="642"/>
      <c r="U30" s="642"/>
      <c r="V30" s="642"/>
      <c r="W30" s="642"/>
      <c r="X30" s="642"/>
      <c r="Y30" s="643"/>
      <c r="Z30" s="644">
        <v>0.6</v>
      </c>
      <c r="AA30" s="644"/>
      <c r="AB30" s="644"/>
      <c r="AC30" s="644"/>
      <c r="AD30" s="645">
        <v>969</v>
      </c>
      <c r="AE30" s="645"/>
      <c r="AF30" s="645"/>
      <c r="AG30" s="645"/>
      <c r="AH30" s="645"/>
      <c r="AI30" s="645"/>
      <c r="AJ30" s="645"/>
      <c r="AK30" s="645"/>
      <c r="AL30" s="646">
        <v>0</v>
      </c>
      <c r="AM30" s="647"/>
      <c r="AN30" s="647"/>
      <c r="AO30" s="648"/>
      <c r="AP30" s="689" t="s">
        <v>312</v>
      </c>
      <c r="AQ30" s="690"/>
      <c r="AR30" s="690"/>
      <c r="AS30" s="690"/>
      <c r="AT30" s="695" t="s">
        <v>313</v>
      </c>
      <c r="AU30" s="230"/>
      <c r="AV30" s="230"/>
      <c r="AW30" s="230"/>
      <c r="AX30" s="627" t="s">
        <v>189</v>
      </c>
      <c r="AY30" s="628"/>
      <c r="AZ30" s="628"/>
      <c r="BA30" s="628"/>
      <c r="BB30" s="628"/>
      <c r="BC30" s="628"/>
      <c r="BD30" s="628"/>
      <c r="BE30" s="628"/>
      <c r="BF30" s="629"/>
      <c r="BG30" s="701">
        <v>99</v>
      </c>
      <c r="BH30" s="702"/>
      <c r="BI30" s="702"/>
      <c r="BJ30" s="702"/>
      <c r="BK30" s="702"/>
      <c r="BL30" s="702"/>
      <c r="BM30" s="636">
        <v>96.6</v>
      </c>
      <c r="BN30" s="702"/>
      <c r="BO30" s="702"/>
      <c r="BP30" s="702"/>
      <c r="BQ30" s="703"/>
      <c r="BR30" s="701">
        <v>98.7</v>
      </c>
      <c r="BS30" s="702"/>
      <c r="BT30" s="702"/>
      <c r="BU30" s="702"/>
      <c r="BV30" s="702"/>
      <c r="BW30" s="702"/>
      <c r="BX30" s="636">
        <v>96.3</v>
      </c>
      <c r="BY30" s="702"/>
      <c r="BZ30" s="702"/>
      <c r="CA30" s="702"/>
      <c r="CB30" s="703"/>
      <c r="CD30" s="706"/>
      <c r="CE30" s="707"/>
      <c r="CF30" s="656" t="s">
        <v>314</v>
      </c>
      <c r="CG30" s="657"/>
      <c r="CH30" s="657"/>
      <c r="CI30" s="657"/>
      <c r="CJ30" s="657"/>
      <c r="CK30" s="657"/>
      <c r="CL30" s="657"/>
      <c r="CM30" s="657"/>
      <c r="CN30" s="657"/>
      <c r="CO30" s="657"/>
      <c r="CP30" s="657"/>
      <c r="CQ30" s="658"/>
      <c r="CR30" s="641">
        <v>560566</v>
      </c>
      <c r="CS30" s="642"/>
      <c r="CT30" s="642"/>
      <c r="CU30" s="642"/>
      <c r="CV30" s="642"/>
      <c r="CW30" s="642"/>
      <c r="CX30" s="642"/>
      <c r="CY30" s="643"/>
      <c r="CZ30" s="646">
        <v>4.7</v>
      </c>
      <c r="DA30" s="675"/>
      <c r="DB30" s="675"/>
      <c r="DC30" s="679"/>
      <c r="DD30" s="650">
        <v>548073</v>
      </c>
      <c r="DE30" s="642"/>
      <c r="DF30" s="642"/>
      <c r="DG30" s="642"/>
      <c r="DH30" s="642"/>
      <c r="DI30" s="642"/>
      <c r="DJ30" s="642"/>
      <c r="DK30" s="643"/>
      <c r="DL30" s="650">
        <v>548073</v>
      </c>
      <c r="DM30" s="642"/>
      <c r="DN30" s="642"/>
      <c r="DO30" s="642"/>
      <c r="DP30" s="642"/>
      <c r="DQ30" s="642"/>
      <c r="DR30" s="642"/>
      <c r="DS30" s="642"/>
      <c r="DT30" s="642"/>
      <c r="DU30" s="642"/>
      <c r="DV30" s="643"/>
      <c r="DW30" s="646">
        <v>13.3</v>
      </c>
      <c r="DX30" s="675"/>
      <c r="DY30" s="675"/>
      <c r="DZ30" s="675"/>
      <c r="EA30" s="675"/>
      <c r="EB30" s="675"/>
      <c r="EC30" s="676"/>
    </row>
    <row r="31" spans="2:133" ht="11.25" customHeight="1" x14ac:dyDescent="0.15">
      <c r="B31" s="638" t="s">
        <v>315</v>
      </c>
      <c r="C31" s="639"/>
      <c r="D31" s="639"/>
      <c r="E31" s="639"/>
      <c r="F31" s="639"/>
      <c r="G31" s="639"/>
      <c r="H31" s="639"/>
      <c r="I31" s="639"/>
      <c r="J31" s="639"/>
      <c r="K31" s="639"/>
      <c r="L31" s="639"/>
      <c r="M31" s="639"/>
      <c r="N31" s="639"/>
      <c r="O31" s="639"/>
      <c r="P31" s="639"/>
      <c r="Q31" s="640"/>
      <c r="R31" s="641">
        <v>1904219</v>
      </c>
      <c r="S31" s="642"/>
      <c r="T31" s="642"/>
      <c r="U31" s="642"/>
      <c r="V31" s="642"/>
      <c r="W31" s="642"/>
      <c r="X31" s="642"/>
      <c r="Y31" s="643"/>
      <c r="Z31" s="644">
        <v>15.4</v>
      </c>
      <c r="AA31" s="644"/>
      <c r="AB31" s="644"/>
      <c r="AC31" s="644"/>
      <c r="AD31" s="645" t="s">
        <v>237</v>
      </c>
      <c r="AE31" s="645"/>
      <c r="AF31" s="645"/>
      <c r="AG31" s="645"/>
      <c r="AH31" s="645"/>
      <c r="AI31" s="645"/>
      <c r="AJ31" s="645"/>
      <c r="AK31" s="645"/>
      <c r="AL31" s="646" t="s">
        <v>127</v>
      </c>
      <c r="AM31" s="647"/>
      <c r="AN31" s="647"/>
      <c r="AO31" s="648"/>
      <c r="AP31" s="691"/>
      <c r="AQ31" s="692"/>
      <c r="AR31" s="692"/>
      <c r="AS31" s="692"/>
      <c r="AT31" s="696"/>
      <c r="AU31" s="229" t="s">
        <v>316</v>
      </c>
      <c r="AV31" s="229"/>
      <c r="AW31" s="229"/>
      <c r="AX31" s="638" t="s">
        <v>317</v>
      </c>
      <c r="AY31" s="639"/>
      <c r="AZ31" s="639"/>
      <c r="BA31" s="639"/>
      <c r="BB31" s="639"/>
      <c r="BC31" s="639"/>
      <c r="BD31" s="639"/>
      <c r="BE31" s="639"/>
      <c r="BF31" s="640"/>
      <c r="BG31" s="698">
        <v>99.2</v>
      </c>
      <c r="BH31" s="677"/>
      <c r="BI31" s="677"/>
      <c r="BJ31" s="677"/>
      <c r="BK31" s="677"/>
      <c r="BL31" s="677"/>
      <c r="BM31" s="647">
        <v>97.2</v>
      </c>
      <c r="BN31" s="699"/>
      <c r="BO31" s="699"/>
      <c r="BP31" s="699"/>
      <c r="BQ31" s="700"/>
      <c r="BR31" s="698">
        <v>99</v>
      </c>
      <c r="BS31" s="677"/>
      <c r="BT31" s="677"/>
      <c r="BU31" s="677"/>
      <c r="BV31" s="677"/>
      <c r="BW31" s="677"/>
      <c r="BX31" s="647">
        <v>97</v>
      </c>
      <c r="BY31" s="699"/>
      <c r="BZ31" s="699"/>
      <c r="CA31" s="699"/>
      <c r="CB31" s="700"/>
      <c r="CD31" s="706"/>
      <c r="CE31" s="707"/>
      <c r="CF31" s="656" t="s">
        <v>318</v>
      </c>
      <c r="CG31" s="657"/>
      <c r="CH31" s="657"/>
      <c r="CI31" s="657"/>
      <c r="CJ31" s="657"/>
      <c r="CK31" s="657"/>
      <c r="CL31" s="657"/>
      <c r="CM31" s="657"/>
      <c r="CN31" s="657"/>
      <c r="CO31" s="657"/>
      <c r="CP31" s="657"/>
      <c r="CQ31" s="658"/>
      <c r="CR31" s="641">
        <v>45374</v>
      </c>
      <c r="CS31" s="677"/>
      <c r="CT31" s="677"/>
      <c r="CU31" s="677"/>
      <c r="CV31" s="677"/>
      <c r="CW31" s="677"/>
      <c r="CX31" s="677"/>
      <c r="CY31" s="678"/>
      <c r="CZ31" s="646">
        <v>0.4</v>
      </c>
      <c r="DA31" s="675"/>
      <c r="DB31" s="675"/>
      <c r="DC31" s="679"/>
      <c r="DD31" s="650">
        <v>44396</v>
      </c>
      <c r="DE31" s="677"/>
      <c r="DF31" s="677"/>
      <c r="DG31" s="677"/>
      <c r="DH31" s="677"/>
      <c r="DI31" s="677"/>
      <c r="DJ31" s="677"/>
      <c r="DK31" s="678"/>
      <c r="DL31" s="650">
        <v>44396</v>
      </c>
      <c r="DM31" s="677"/>
      <c r="DN31" s="677"/>
      <c r="DO31" s="677"/>
      <c r="DP31" s="677"/>
      <c r="DQ31" s="677"/>
      <c r="DR31" s="677"/>
      <c r="DS31" s="677"/>
      <c r="DT31" s="677"/>
      <c r="DU31" s="677"/>
      <c r="DV31" s="678"/>
      <c r="DW31" s="646">
        <v>1.1000000000000001</v>
      </c>
      <c r="DX31" s="675"/>
      <c r="DY31" s="675"/>
      <c r="DZ31" s="675"/>
      <c r="EA31" s="675"/>
      <c r="EB31" s="675"/>
      <c r="EC31" s="676"/>
    </row>
    <row r="32" spans="2:133" ht="11.25" customHeight="1" x14ac:dyDescent="0.15">
      <c r="B32" s="638" t="s">
        <v>319</v>
      </c>
      <c r="C32" s="639"/>
      <c r="D32" s="639"/>
      <c r="E32" s="639"/>
      <c r="F32" s="639"/>
      <c r="G32" s="639"/>
      <c r="H32" s="639"/>
      <c r="I32" s="639"/>
      <c r="J32" s="639"/>
      <c r="K32" s="639"/>
      <c r="L32" s="639"/>
      <c r="M32" s="639"/>
      <c r="N32" s="639"/>
      <c r="O32" s="639"/>
      <c r="P32" s="639"/>
      <c r="Q32" s="640"/>
      <c r="R32" s="641">
        <v>2310342</v>
      </c>
      <c r="S32" s="642"/>
      <c r="T32" s="642"/>
      <c r="U32" s="642"/>
      <c r="V32" s="642"/>
      <c r="W32" s="642"/>
      <c r="X32" s="642"/>
      <c r="Y32" s="643"/>
      <c r="Z32" s="644">
        <v>18.7</v>
      </c>
      <c r="AA32" s="644"/>
      <c r="AB32" s="644"/>
      <c r="AC32" s="644"/>
      <c r="AD32" s="645" t="s">
        <v>237</v>
      </c>
      <c r="AE32" s="645"/>
      <c r="AF32" s="645"/>
      <c r="AG32" s="645"/>
      <c r="AH32" s="645"/>
      <c r="AI32" s="645"/>
      <c r="AJ32" s="645"/>
      <c r="AK32" s="645"/>
      <c r="AL32" s="646" t="s">
        <v>127</v>
      </c>
      <c r="AM32" s="647"/>
      <c r="AN32" s="647"/>
      <c r="AO32" s="648"/>
      <c r="AP32" s="693"/>
      <c r="AQ32" s="694"/>
      <c r="AR32" s="694"/>
      <c r="AS32" s="694"/>
      <c r="AT32" s="697"/>
      <c r="AU32" s="231"/>
      <c r="AV32" s="231"/>
      <c r="AW32" s="231"/>
      <c r="AX32" s="686" t="s">
        <v>320</v>
      </c>
      <c r="AY32" s="687"/>
      <c r="AZ32" s="687"/>
      <c r="BA32" s="687"/>
      <c r="BB32" s="687"/>
      <c r="BC32" s="687"/>
      <c r="BD32" s="687"/>
      <c r="BE32" s="687"/>
      <c r="BF32" s="688"/>
      <c r="BG32" s="710">
        <v>98.6</v>
      </c>
      <c r="BH32" s="711"/>
      <c r="BI32" s="711"/>
      <c r="BJ32" s="711"/>
      <c r="BK32" s="711"/>
      <c r="BL32" s="711"/>
      <c r="BM32" s="712">
        <v>95.4</v>
      </c>
      <c r="BN32" s="711"/>
      <c r="BO32" s="711"/>
      <c r="BP32" s="711"/>
      <c r="BQ32" s="713"/>
      <c r="BR32" s="710">
        <v>98.2</v>
      </c>
      <c r="BS32" s="711"/>
      <c r="BT32" s="711"/>
      <c r="BU32" s="711"/>
      <c r="BV32" s="711"/>
      <c r="BW32" s="711"/>
      <c r="BX32" s="712">
        <v>94.9</v>
      </c>
      <c r="BY32" s="711"/>
      <c r="BZ32" s="711"/>
      <c r="CA32" s="711"/>
      <c r="CB32" s="713"/>
      <c r="CD32" s="708"/>
      <c r="CE32" s="709"/>
      <c r="CF32" s="656" t="s">
        <v>321</v>
      </c>
      <c r="CG32" s="657"/>
      <c r="CH32" s="657"/>
      <c r="CI32" s="657"/>
      <c r="CJ32" s="657"/>
      <c r="CK32" s="657"/>
      <c r="CL32" s="657"/>
      <c r="CM32" s="657"/>
      <c r="CN32" s="657"/>
      <c r="CO32" s="657"/>
      <c r="CP32" s="657"/>
      <c r="CQ32" s="658"/>
      <c r="CR32" s="641" t="s">
        <v>237</v>
      </c>
      <c r="CS32" s="642"/>
      <c r="CT32" s="642"/>
      <c r="CU32" s="642"/>
      <c r="CV32" s="642"/>
      <c r="CW32" s="642"/>
      <c r="CX32" s="642"/>
      <c r="CY32" s="643"/>
      <c r="CZ32" s="646" t="s">
        <v>127</v>
      </c>
      <c r="DA32" s="675"/>
      <c r="DB32" s="675"/>
      <c r="DC32" s="679"/>
      <c r="DD32" s="650" t="s">
        <v>127</v>
      </c>
      <c r="DE32" s="642"/>
      <c r="DF32" s="642"/>
      <c r="DG32" s="642"/>
      <c r="DH32" s="642"/>
      <c r="DI32" s="642"/>
      <c r="DJ32" s="642"/>
      <c r="DK32" s="643"/>
      <c r="DL32" s="650" t="s">
        <v>127</v>
      </c>
      <c r="DM32" s="642"/>
      <c r="DN32" s="642"/>
      <c r="DO32" s="642"/>
      <c r="DP32" s="642"/>
      <c r="DQ32" s="642"/>
      <c r="DR32" s="642"/>
      <c r="DS32" s="642"/>
      <c r="DT32" s="642"/>
      <c r="DU32" s="642"/>
      <c r="DV32" s="643"/>
      <c r="DW32" s="646" t="s">
        <v>237</v>
      </c>
      <c r="DX32" s="675"/>
      <c r="DY32" s="675"/>
      <c r="DZ32" s="675"/>
      <c r="EA32" s="675"/>
      <c r="EB32" s="675"/>
      <c r="EC32" s="676"/>
    </row>
    <row r="33" spans="2:133" ht="11.25" customHeight="1" x14ac:dyDescent="0.15">
      <c r="B33" s="638" t="s">
        <v>322</v>
      </c>
      <c r="C33" s="639"/>
      <c r="D33" s="639"/>
      <c r="E33" s="639"/>
      <c r="F33" s="639"/>
      <c r="G33" s="639"/>
      <c r="H33" s="639"/>
      <c r="I33" s="639"/>
      <c r="J33" s="639"/>
      <c r="K33" s="639"/>
      <c r="L33" s="639"/>
      <c r="M33" s="639"/>
      <c r="N33" s="639"/>
      <c r="O33" s="639"/>
      <c r="P33" s="639"/>
      <c r="Q33" s="640"/>
      <c r="R33" s="641">
        <v>322299</v>
      </c>
      <c r="S33" s="642"/>
      <c r="T33" s="642"/>
      <c r="U33" s="642"/>
      <c r="V33" s="642"/>
      <c r="W33" s="642"/>
      <c r="X33" s="642"/>
      <c r="Y33" s="643"/>
      <c r="Z33" s="644">
        <v>2.6</v>
      </c>
      <c r="AA33" s="644"/>
      <c r="AB33" s="644"/>
      <c r="AC33" s="644"/>
      <c r="AD33" s="645" t="s">
        <v>127</v>
      </c>
      <c r="AE33" s="645"/>
      <c r="AF33" s="645"/>
      <c r="AG33" s="645"/>
      <c r="AH33" s="645"/>
      <c r="AI33" s="645"/>
      <c r="AJ33" s="645"/>
      <c r="AK33" s="645"/>
      <c r="AL33" s="646" t="s">
        <v>127</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323</v>
      </c>
      <c r="CE33" s="657"/>
      <c r="CF33" s="657"/>
      <c r="CG33" s="657"/>
      <c r="CH33" s="657"/>
      <c r="CI33" s="657"/>
      <c r="CJ33" s="657"/>
      <c r="CK33" s="657"/>
      <c r="CL33" s="657"/>
      <c r="CM33" s="657"/>
      <c r="CN33" s="657"/>
      <c r="CO33" s="657"/>
      <c r="CP33" s="657"/>
      <c r="CQ33" s="658"/>
      <c r="CR33" s="641">
        <v>6563072</v>
      </c>
      <c r="CS33" s="677"/>
      <c r="CT33" s="677"/>
      <c r="CU33" s="677"/>
      <c r="CV33" s="677"/>
      <c r="CW33" s="677"/>
      <c r="CX33" s="677"/>
      <c r="CY33" s="678"/>
      <c r="CZ33" s="646">
        <v>55.1</v>
      </c>
      <c r="DA33" s="675"/>
      <c r="DB33" s="675"/>
      <c r="DC33" s="679"/>
      <c r="DD33" s="650">
        <v>4192611</v>
      </c>
      <c r="DE33" s="677"/>
      <c r="DF33" s="677"/>
      <c r="DG33" s="677"/>
      <c r="DH33" s="677"/>
      <c r="DI33" s="677"/>
      <c r="DJ33" s="677"/>
      <c r="DK33" s="678"/>
      <c r="DL33" s="650">
        <v>1724056</v>
      </c>
      <c r="DM33" s="677"/>
      <c r="DN33" s="677"/>
      <c r="DO33" s="677"/>
      <c r="DP33" s="677"/>
      <c r="DQ33" s="677"/>
      <c r="DR33" s="677"/>
      <c r="DS33" s="677"/>
      <c r="DT33" s="677"/>
      <c r="DU33" s="677"/>
      <c r="DV33" s="678"/>
      <c r="DW33" s="646">
        <v>41.9</v>
      </c>
      <c r="DX33" s="675"/>
      <c r="DY33" s="675"/>
      <c r="DZ33" s="675"/>
      <c r="EA33" s="675"/>
      <c r="EB33" s="675"/>
      <c r="EC33" s="676"/>
    </row>
    <row r="34" spans="2:133" ht="11.25" customHeight="1" x14ac:dyDescent="0.15">
      <c r="B34" s="638" t="s">
        <v>324</v>
      </c>
      <c r="C34" s="639"/>
      <c r="D34" s="639"/>
      <c r="E34" s="639"/>
      <c r="F34" s="639"/>
      <c r="G34" s="639"/>
      <c r="H34" s="639"/>
      <c r="I34" s="639"/>
      <c r="J34" s="639"/>
      <c r="K34" s="639"/>
      <c r="L34" s="639"/>
      <c r="M34" s="639"/>
      <c r="N34" s="639"/>
      <c r="O34" s="639"/>
      <c r="P34" s="639"/>
      <c r="Q34" s="640"/>
      <c r="R34" s="641">
        <v>127662</v>
      </c>
      <c r="S34" s="642"/>
      <c r="T34" s="642"/>
      <c r="U34" s="642"/>
      <c r="V34" s="642"/>
      <c r="W34" s="642"/>
      <c r="X34" s="642"/>
      <c r="Y34" s="643"/>
      <c r="Z34" s="644">
        <v>1</v>
      </c>
      <c r="AA34" s="644"/>
      <c r="AB34" s="644"/>
      <c r="AC34" s="644"/>
      <c r="AD34" s="645">
        <v>8</v>
      </c>
      <c r="AE34" s="645"/>
      <c r="AF34" s="645"/>
      <c r="AG34" s="645"/>
      <c r="AH34" s="645"/>
      <c r="AI34" s="645"/>
      <c r="AJ34" s="645"/>
      <c r="AK34" s="645"/>
      <c r="AL34" s="646">
        <v>0</v>
      </c>
      <c r="AM34" s="647"/>
      <c r="AN34" s="647"/>
      <c r="AO34" s="648"/>
      <c r="AP34" s="234"/>
      <c r="AQ34" s="620" t="s">
        <v>325</v>
      </c>
      <c r="AR34" s="621"/>
      <c r="AS34" s="621"/>
      <c r="AT34" s="621"/>
      <c r="AU34" s="621"/>
      <c r="AV34" s="621"/>
      <c r="AW34" s="621"/>
      <c r="AX34" s="621"/>
      <c r="AY34" s="621"/>
      <c r="AZ34" s="621"/>
      <c r="BA34" s="621"/>
      <c r="BB34" s="621"/>
      <c r="BC34" s="621"/>
      <c r="BD34" s="621"/>
      <c r="BE34" s="621"/>
      <c r="BF34" s="622"/>
      <c r="BG34" s="620" t="s">
        <v>326</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327</v>
      </c>
      <c r="CE34" s="657"/>
      <c r="CF34" s="657"/>
      <c r="CG34" s="657"/>
      <c r="CH34" s="657"/>
      <c r="CI34" s="657"/>
      <c r="CJ34" s="657"/>
      <c r="CK34" s="657"/>
      <c r="CL34" s="657"/>
      <c r="CM34" s="657"/>
      <c r="CN34" s="657"/>
      <c r="CO34" s="657"/>
      <c r="CP34" s="657"/>
      <c r="CQ34" s="658"/>
      <c r="CR34" s="641">
        <v>1148971</v>
      </c>
      <c r="CS34" s="642"/>
      <c r="CT34" s="642"/>
      <c r="CU34" s="642"/>
      <c r="CV34" s="642"/>
      <c r="CW34" s="642"/>
      <c r="CX34" s="642"/>
      <c r="CY34" s="643"/>
      <c r="CZ34" s="646">
        <v>9.6</v>
      </c>
      <c r="DA34" s="675"/>
      <c r="DB34" s="675"/>
      <c r="DC34" s="679"/>
      <c r="DD34" s="650">
        <v>841440</v>
      </c>
      <c r="DE34" s="642"/>
      <c r="DF34" s="642"/>
      <c r="DG34" s="642"/>
      <c r="DH34" s="642"/>
      <c r="DI34" s="642"/>
      <c r="DJ34" s="642"/>
      <c r="DK34" s="643"/>
      <c r="DL34" s="650">
        <v>620474</v>
      </c>
      <c r="DM34" s="642"/>
      <c r="DN34" s="642"/>
      <c r="DO34" s="642"/>
      <c r="DP34" s="642"/>
      <c r="DQ34" s="642"/>
      <c r="DR34" s="642"/>
      <c r="DS34" s="642"/>
      <c r="DT34" s="642"/>
      <c r="DU34" s="642"/>
      <c r="DV34" s="643"/>
      <c r="DW34" s="646">
        <v>15.1</v>
      </c>
      <c r="DX34" s="675"/>
      <c r="DY34" s="675"/>
      <c r="DZ34" s="675"/>
      <c r="EA34" s="675"/>
      <c r="EB34" s="675"/>
      <c r="EC34" s="676"/>
    </row>
    <row r="35" spans="2:133" ht="11.25" customHeight="1" x14ac:dyDescent="0.15">
      <c r="B35" s="638" t="s">
        <v>328</v>
      </c>
      <c r="C35" s="639"/>
      <c r="D35" s="639"/>
      <c r="E35" s="639"/>
      <c r="F35" s="639"/>
      <c r="G35" s="639"/>
      <c r="H35" s="639"/>
      <c r="I35" s="639"/>
      <c r="J35" s="639"/>
      <c r="K35" s="639"/>
      <c r="L35" s="639"/>
      <c r="M35" s="639"/>
      <c r="N35" s="639"/>
      <c r="O35" s="639"/>
      <c r="P35" s="639"/>
      <c r="Q35" s="640"/>
      <c r="R35" s="641">
        <v>422392</v>
      </c>
      <c r="S35" s="642"/>
      <c r="T35" s="642"/>
      <c r="U35" s="642"/>
      <c r="V35" s="642"/>
      <c r="W35" s="642"/>
      <c r="X35" s="642"/>
      <c r="Y35" s="643"/>
      <c r="Z35" s="644">
        <v>3.4</v>
      </c>
      <c r="AA35" s="644"/>
      <c r="AB35" s="644"/>
      <c r="AC35" s="644"/>
      <c r="AD35" s="645" t="s">
        <v>127</v>
      </c>
      <c r="AE35" s="645"/>
      <c r="AF35" s="645"/>
      <c r="AG35" s="645"/>
      <c r="AH35" s="645"/>
      <c r="AI35" s="645"/>
      <c r="AJ35" s="645"/>
      <c r="AK35" s="645"/>
      <c r="AL35" s="646" t="s">
        <v>127</v>
      </c>
      <c r="AM35" s="647"/>
      <c r="AN35" s="647"/>
      <c r="AO35" s="648"/>
      <c r="AP35" s="234"/>
      <c r="AQ35" s="714" t="s">
        <v>329</v>
      </c>
      <c r="AR35" s="715"/>
      <c r="AS35" s="715"/>
      <c r="AT35" s="715"/>
      <c r="AU35" s="715"/>
      <c r="AV35" s="715"/>
      <c r="AW35" s="715"/>
      <c r="AX35" s="715"/>
      <c r="AY35" s="716"/>
      <c r="AZ35" s="630">
        <v>692568</v>
      </c>
      <c r="BA35" s="631"/>
      <c r="BB35" s="631"/>
      <c r="BC35" s="631"/>
      <c r="BD35" s="631"/>
      <c r="BE35" s="631"/>
      <c r="BF35" s="717"/>
      <c r="BG35" s="652" t="s">
        <v>330</v>
      </c>
      <c r="BH35" s="653"/>
      <c r="BI35" s="653"/>
      <c r="BJ35" s="653"/>
      <c r="BK35" s="653"/>
      <c r="BL35" s="653"/>
      <c r="BM35" s="653"/>
      <c r="BN35" s="653"/>
      <c r="BO35" s="653"/>
      <c r="BP35" s="653"/>
      <c r="BQ35" s="653"/>
      <c r="BR35" s="653"/>
      <c r="BS35" s="653"/>
      <c r="BT35" s="653"/>
      <c r="BU35" s="654"/>
      <c r="BV35" s="630">
        <v>46687</v>
      </c>
      <c r="BW35" s="631"/>
      <c r="BX35" s="631"/>
      <c r="BY35" s="631"/>
      <c r="BZ35" s="631"/>
      <c r="CA35" s="631"/>
      <c r="CB35" s="717"/>
      <c r="CD35" s="656" t="s">
        <v>331</v>
      </c>
      <c r="CE35" s="657"/>
      <c r="CF35" s="657"/>
      <c r="CG35" s="657"/>
      <c r="CH35" s="657"/>
      <c r="CI35" s="657"/>
      <c r="CJ35" s="657"/>
      <c r="CK35" s="657"/>
      <c r="CL35" s="657"/>
      <c r="CM35" s="657"/>
      <c r="CN35" s="657"/>
      <c r="CO35" s="657"/>
      <c r="CP35" s="657"/>
      <c r="CQ35" s="658"/>
      <c r="CR35" s="641">
        <v>13987</v>
      </c>
      <c r="CS35" s="677"/>
      <c r="CT35" s="677"/>
      <c r="CU35" s="677"/>
      <c r="CV35" s="677"/>
      <c r="CW35" s="677"/>
      <c r="CX35" s="677"/>
      <c r="CY35" s="678"/>
      <c r="CZ35" s="646">
        <v>0.1</v>
      </c>
      <c r="DA35" s="675"/>
      <c r="DB35" s="675"/>
      <c r="DC35" s="679"/>
      <c r="DD35" s="650">
        <v>11788</v>
      </c>
      <c r="DE35" s="677"/>
      <c r="DF35" s="677"/>
      <c r="DG35" s="677"/>
      <c r="DH35" s="677"/>
      <c r="DI35" s="677"/>
      <c r="DJ35" s="677"/>
      <c r="DK35" s="678"/>
      <c r="DL35" s="650">
        <v>11707</v>
      </c>
      <c r="DM35" s="677"/>
      <c r="DN35" s="677"/>
      <c r="DO35" s="677"/>
      <c r="DP35" s="677"/>
      <c r="DQ35" s="677"/>
      <c r="DR35" s="677"/>
      <c r="DS35" s="677"/>
      <c r="DT35" s="677"/>
      <c r="DU35" s="677"/>
      <c r="DV35" s="678"/>
      <c r="DW35" s="646">
        <v>0.3</v>
      </c>
      <c r="DX35" s="675"/>
      <c r="DY35" s="675"/>
      <c r="DZ35" s="675"/>
      <c r="EA35" s="675"/>
      <c r="EB35" s="675"/>
      <c r="EC35" s="676"/>
    </row>
    <row r="36" spans="2:133" ht="11.25" customHeight="1" x14ac:dyDescent="0.15">
      <c r="B36" s="638" t="s">
        <v>332</v>
      </c>
      <c r="C36" s="639"/>
      <c r="D36" s="639"/>
      <c r="E36" s="639"/>
      <c r="F36" s="639"/>
      <c r="G36" s="639"/>
      <c r="H36" s="639"/>
      <c r="I36" s="639"/>
      <c r="J36" s="639"/>
      <c r="K36" s="639"/>
      <c r="L36" s="639"/>
      <c r="M36" s="639"/>
      <c r="N36" s="639"/>
      <c r="O36" s="639"/>
      <c r="P36" s="639"/>
      <c r="Q36" s="640"/>
      <c r="R36" s="641" t="s">
        <v>127</v>
      </c>
      <c r="S36" s="642"/>
      <c r="T36" s="642"/>
      <c r="U36" s="642"/>
      <c r="V36" s="642"/>
      <c r="W36" s="642"/>
      <c r="X36" s="642"/>
      <c r="Y36" s="643"/>
      <c r="Z36" s="644" t="s">
        <v>127</v>
      </c>
      <c r="AA36" s="644"/>
      <c r="AB36" s="644"/>
      <c r="AC36" s="644"/>
      <c r="AD36" s="645" t="s">
        <v>127</v>
      </c>
      <c r="AE36" s="645"/>
      <c r="AF36" s="645"/>
      <c r="AG36" s="645"/>
      <c r="AH36" s="645"/>
      <c r="AI36" s="645"/>
      <c r="AJ36" s="645"/>
      <c r="AK36" s="645"/>
      <c r="AL36" s="646" t="s">
        <v>237</v>
      </c>
      <c r="AM36" s="647"/>
      <c r="AN36" s="647"/>
      <c r="AO36" s="648"/>
      <c r="AQ36" s="718" t="s">
        <v>333</v>
      </c>
      <c r="AR36" s="719"/>
      <c r="AS36" s="719"/>
      <c r="AT36" s="719"/>
      <c r="AU36" s="719"/>
      <c r="AV36" s="719"/>
      <c r="AW36" s="719"/>
      <c r="AX36" s="719"/>
      <c r="AY36" s="720"/>
      <c r="AZ36" s="641">
        <v>3485</v>
      </c>
      <c r="BA36" s="642"/>
      <c r="BB36" s="642"/>
      <c r="BC36" s="642"/>
      <c r="BD36" s="677"/>
      <c r="BE36" s="677"/>
      <c r="BF36" s="700"/>
      <c r="BG36" s="656" t="s">
        <v>334</v>
      </c>
      <c r="BH36" s="657"/>
      <c r="BI36" s="657"/>
      <c r="BJ36" s="657"/>
      <c r="BK36" s="657"/>
      <c r="BL36" s="657"/>
      <c r="BM36" s="657"/>
      <c r="BN36" s="657"/>
      <c r="BO36" s="657"/>
      <c r="BP36" s="657"/>
      <c r="BQ36" s="657"/>
      <c r="BR36" s="657"/>
      <c r="BS36" s="657"/>
      <c r="BT36" s="657"/>
      <c r="BU36" s="658"/>
      <c r="BV36" s="641">
        <v>19412</v>
      </c>
      <c r="BW36" s="642"/>
      <c r="BX36" s="642"/>
      <c r="BY36" s="642"/>
      <c r="BZ36" s="642"/>
      <c r="CA36" s="642"/>
      <c r="CB36" s="651"/>
      <c r="CD36" s="656" t="s">
        <v>335</v>
      </c>
      <c r="CE36" s="657"/>
      <c r="CF36" s="657"/>
      <c r="CG36" s="657"/>
      <c r="CH36" s="657"/>
      <c r="CI36" s="657"/>
      <c r="CJ36" s="657"/>
      <c r="CK36" s="657"/>
      <c r="CL36" s="657"/>
      <c r="CM36" s="657"/>
      <c r="CN36" s="657"/>
      <c r="CO36" s="657"/>
      <c r="CP36" s="657"/>
      <c r="CQ36" s="658"/>
      <c r="CR36" s="641">
        <v>2631645</v>
      </c>
      <c r="CS36" s="642"/>
      <c r="CT36" s="642"/>
      <c r="CU36" s="642"/>
      <c r="CV36" s="642"/>
      <c r="CW36" s="642"/>
      <c r="CX36" s="642"/>
      <c r="CY36" s="643"/>
      <c r="CZ36" s="646">
        <v>22.1</v>
      </c>
      <c r="DA36" s="675"/>
      <c r="DB36" s="675"/>
      <c r="DC36" s="679"/>
      <c r="DD36" s="650">
        <v>760169</v>
      </c>
      <c r="DE36" s="642"/>
      <c r="DF36" s="642"/>
      <c r="DG36" s="642"/>
      <c r="DH36" s="642"/>
      <c r="DI36" s="642"/>
      <c r="DJ36" s="642"/>
      <c r="DK36" s="643"/>
      <c r="DL36" s="650">
        <v>567937</v>
      </c>
      <c r="DM36" s="642"/>
      <c r="DN36" s="642"/>
      <c r="DO36" s="642"/>
      <c r="DP36" s="642"/>
      <c r="DQ36" s="642"/>
      <c r="DR36" s="642"/>
      <c r="DS36" s="642"/>
      <c r="DT36" s="642"/>
      <c r="DU36" s="642"/>
      <c r="DV36" s="643"/>
      <c r="DW36" s="646">
        <v>13.8</v>
      </c>
      <c r="DX36" s="675"/>
      <c r="DY36" s="675"/>
      <c r="DZ36" s="675"/>
      <c r="EA36" s="675"/>
      <c r="EB36" s="675"/>
      <c r="EC36" s="676"/>
    </row>
    <row r="37" spans="2:133" ht="11.25" customHeight="1" x14ac:dyDescent="0.15">
      <c r="B37" s="638" t="s">
        <v>336</v>
      </c>
      <c r="C37" s="639"/>
      <c r="D37" s="639"/>
      <c r="E37" s="639"/>
      <c r="F37" s="639"/>
      <c r="G37" s="639"/>
      <c r="H37" s="639"/>
      <c r="I37" s="639"/>
      <c r="J37" s="639"/>
      <c r="K37" s="639"/>
      <c r="L37" s="639"/>
      <c r="M37" s="639"/>
      <c r="N37" s="639"/>
      <c r="O37" s="639"/>
      <c r="P37" s="639"/>
      <c r="Q37" s="640"/>
      <c r="R37" s="641">
        <v>198092</v>
      </c>
      <c r="S37" s="642"/>
      <c r="T37" s="642"/>
      <c r="U37" s="642"/>
      <c r="V37" s="642"/>
      <c r="W37" s="642"/>
      <c r="X37" s="642"/>
      <c r="Y37" s="643"/>
      <c r="Z37" s="644">
        <v>1.6</v>
      </c>
      <c r="AA37" s="644"/>
      <c r="AB37" s="644"/>
      <c r="AC37" s="644"/>
      <c r="AD37" s="645" t="s">
        <v>237</v>
      </c>
      <c r="AE37" s="645"/>
      <c r="AF37" s="645"/>
      <c r="AG37" s="645"/>
      <c r="AH37" s="645"/>
      <c r="AI37" s="645"/>
      <c r="AJ37" s="645"/>
      <c r="AK37" s="645"/>
      <c r="AL37" s="646" t="s">
        <v>237</v>
      </c>
      <c r="AM37" s="647"/>
      <c r="AN37" s="647"/>
      <c r="AO37" s="648"/>
      <c r="AQ37" s="718" t="s">
        <v>337</v>
      </c>
      <c r="AR37" s="719"/>
      <c r="AS37" s="719"/>
      <c r="AT37" s="719"/>
      <c r="AU37" s="719"/>
      <c r="AV37" s="719"/>
      <c r="AW37" s="719"/>
      <c r="AX37" s="719"/>
      <c r="AY37" s="720"/>
      <c r="AZ37" s="641" t="s">
        <v>127</v>
      </c>
      <c r="BA37" s="642"/>
      <c r="BB37" s="642"/>
      <c r="BC37" s="642"/>
      <c r="BD37" s="677"/>
      <c r="BE37" s="677"/>
      <c r="BF37" s="700"/>
      <c r="BG37" s="656" t="s">
        <v>338</v>
      </c>
      <c r="BH37" s="657"/>
      <c r="BI37" s="657"/>
      <c r="BJ37" s="657"/>
      <c r="BK37" s="657"/>
      <c r="BL37" s="657"/>
      <c r="BM37" s="657"/>
      <c r="BN37" s="657"/>
      <c r="BO37" s="657"/>
      <c r="BP37" s="657"/>
      <c r="BQ37" s="657"/>
      <c r="BR37" s="657"/>
      <c r="BS37" s="657"/>
      <c r="BT37" s="657"/>
      <c r="BU37" s="658"/>
      <c r="BV37" s="641">
        <v>2591</v>
      </c>
      <c r="BW37" s="642"/>
      <c r="BX37" s="642"/>
      <c r="BY37" s="642"/>
      <c r="BZ37" s="642"/>
      <c r="CA37" s="642"/>
      <c r="CB37" s="651"/>
      <c r="CD37" s="656" t="s">
        <v>339</v>
      </c>
      <c r="CE37" s="657"/>
      <c r="CF37" s="657"/>
      <c r="CG37" s="657"/>
      <c r="CH37" s="657"/>
      <c r="CI37" s="657"/>
      <c r="CJ37" s="657"/>
      <c r="CK37" s="657"/>
      <c r="CL37" s="657"/>
      <c r="CM37" s="657"/>
      <c r="CN37" s="657"/>
      <c r="CO37" s="657"/>
      <c r="CP37" s="657"/>
      <c r="CQ37" s="658"/>
      <c r="CR37" s="641">
        <v>448468</v>
      </c>
      <c r="CS37" s="677"/>
      <c r="CT37" s="677"/>
      <c r="CU37" s="677"/>
      <c r="CV37" s="677"/>
      <c r="CW37" s="677"/>
      <c r="CX37" s="677"/>
      <c r="CY37" s="678"/>
      <c r="CZ37" s="646">
        <v>3.8</v>
      </c>
      <c r="DA37" s="675"/>
      <c r="DB37" s="675"/>
      <c r="DC37" s="679"/>
      <c r="DD37" s="650">
        <v>448468</v>
      </c>
      <c r="DE37" s="677"/>
      <c r="DF37" s="677"/>
      <c r="DG37" s="677"/>
      <c r="DH37" s="677"/>
      <c r="DI37" s="677"/>
      <c r="DJ37" s="677"/>
      <c r="DK37" s="678"/>
      <c r="DL37" s="650">
        <v>416331</v>
      </c>
      <c r="DM37" s="677"/>
      <c r="DN37" s="677"/>
      <c r="DO37" s="677"/>
      <c r="DP37" s="677"/>
      <c r="DQ37" s="677"/>
      <c r="DR37" s="677"/>
      <c r="DS37" s="677"/>
      <c r="DT37" s="677"/>
      <c r="DU37" s="677"/>
      <c r="DV37" s="678"/>
      <c r="DW37" s="646">
        <v>10.1</v>
      </c>
      <c r="DX37" s="675"/>
      <c r="DY37" s="675"/>
      <c r="DZ37" s="675"/>
      <c r="EA37" s="675"/>
      <c r="EB37" s="675"/>
      <c r="EC37" s="676"/>
    </row>
    <row r="38" spans="2:133" ht="11.25" customHeight="1" x14ac:dyDescent="0.15">
      <c r="B38" s="686" t="s">
        <v>340</v>
      </c>
      <c r="C38" s="687"/>
      <c r="D38" s="687"/>
      <c r="E38" s="687"/>
      <c r="F38" s="687"/>
      <c r="G38" s="687"/>
      <c r="H38" s="687"/>
      <c r="I38" s="687"/>
      <c r="J38" s="687"/>
      <c r="K38" s="687"/>
      <c r="L38" s="687"/>
      <c r="M38" s="687"/>
      <c r="N38" s="687"/>
      <c r="O38" s="687"/>
      <c r="P38" s="687"/>
      <c r="Q38" s="688"/>
      <c r="R38" s="721">
        <v>12375546</v>
      </c>
      <c r="S38" s="722"/>
      <c r="T38" s="722"/>
      <c r="U38" s="722"/>
      <c r="V38" s="722"/>
      <c r="W38" s="722"/>
      <c r="X38" s="722"/>
      <c r="Y38" s="723"/>
      <c r="Z38" s="724">
        <v>100</v>
      </c>
      <c r="AA38" s="724"/>
      <c r="AB38" s="724"/>
      <c r="AC38" s="724"/>
      <c r="AD38" s="725">
        <v>3920173</v>
      </c>
      <c r="AE38" s="725"/>
      <c r="AF38" s="725"/>
      <c r="AG38" s="725"/>
      <c r="AH38" s="725"/>
      <c r="AI38" s="725"/>
      <c r="AJ38" s="725"/>
      <c r="AK38" s="725"/>
      <c r="AL38" s="726">
        <v>100</v>
      </c>
      <c r="AM38" s="712"/>
      <c r="AN38" s="712"/>
      <c r="AO38" s="727"/>
      <c r="AQ38" s="718" t="s">
        <v>341</v>
      </c>
      <c r="AR38" s="719"/>
      <c r="AS38" s="719"/>
      <c r="AT38" s="719"/>
      <c r="AU38" s="719"/>
      <c r="AV38" s="719"/>
      <c r="AW38" s="719"/>
      <c r="AX38" s="719"/>
      <c r="AY38" s="720"/>
      <c r="AZ38" s="641" t="s">
        <v>237</v>
      </c>
      <c r="BA38" s="642"/>
      <c r="BB38" s="642"/>
      <c r="BC38" s="642"/>
      <c r="BD38" s="677"/>
      <c r="BE38" s="677"/>
      <c r="BF38" s="700"/>
      <c r="BG38" s="656" t="s">
        <v>342</v>
      </c>
      <c r="BH38" s="657"/>
      <c r="BI38" s="657"/>
      <c r="BJ38" s="657"/>
      <c r="BK38" s="657"/>
      <c r="BL38" s="657"/>
      <c r="BM38" s="657"/>
      <c r="BN38" s="657"/>
      <c r="BO38" s="657"/>
      <c r="BP38" s="657"/>
      <c r="BQ38" s="657"/>
      <c r="BR38" s="657"/>
      <c r="BS38" s="657"/>
      <c r="BT38" s="657"/>
      <c r="BU38" s="658"/>
      <c r="BV38" s="641">
        <v>4489</v>
      </c>
      <c r="BW38" s="642"/>
      <c r="BX38" s="642"/>
      <c r="BY38" s="642"/>
      <c r="BZ38" s="642"/>
      <c r="CA38" s="642"/>
      <c r="CB38" s="651"/>
      <c r="CD38" s="656" t="s">
        <v>343</v>
      </c>
      <c r="CE38" s="657"/>
      <c r="CF38" s="657"/>
      <c r="CG38" s="657"/>
      <c r="CH38" s="657"/>
      <c r="CI38" s="657"/>
      <c r="CJ38" s="657"/>
      <c r="CK38" s="657"/>
      <c r="CL38" s="657"/>
      <c r="CM38" s="657"/>
      <c r="CN38" s="657"/>
      <c r="CO38" s="657"/>
      <c r="CP38" s="657"/>
      <c r="CQ38" s="658"/>
      <c r="CR38" s="641">
        <v>689083</v>
      </c>
      <c r="CS38" s="642"/>
      <c r="CT38" s="642"/>
      <c r="CU38" s="642"/>
      <c r="CV38" s="642"/>
      <c r="CW38" s="642"/>
      <c r="CX38" s="642"/>
      <c r="CY38" s="643"/>
      <c r="CZ38" s="646">
        <v>5.8</v>
      </c>
      <c r="DA38" s="675"/>
      <c r="DB38" s="675"/>
      <c r="DC38" s="679"/>
      <c r="DD38" s="650">
        <v>557623</v>
      </c>
      <c r="DE38" s="642"/>
      <c r="DF38" s="642"/>
      <c r="DG38" s="642"/>
      <c r="DH38" s="642"/>
      <c r="DI38" s="642"/>
      <c r="DJ38" s="642"/>
      <c r="DK38" s="643"/>
      <c r="DL38" s="650">
        <v>523938</v>
      </c>
      <c r="DM38" s="642"/>
      <c r="DN38" s="642"/>
      <c r="DO38" s="642"/>
      <c r="DP38" s="642"/>
      <c r="DQ38" s="642"/>
      <c r="DR38" s="642"/>
      <c r="DS38" s="642"/>
      <c r="DT38" s="642"/>
      <c r="DU38" s="642"/>
      <c r="DV38" s="643"/>
      <c r="DW38" s="646">
        <v>12.7</v>
      </c>
      <c r="DX38" s="675"/>
      <c r="DY38" s="675"/>
      <c r="DZ38" s="675"/>
      <c r="EA38" s="675"/>
      <c r="EB38" s="675"/>
      <c r="EC38" s="676"/>
    </row>
    <row r="39" spans="2:133" ht="11.25" customHeight="1" x14ac:dyDescent="0.15">
      <c r="AQ39" s="718" t="s">
        <v>344</v>
      </c>
      <c r="AR39" s="719"/>
      <c r="AS39" s="719"/>
      <c r="AT39" s="719"/>
      <c r="AU39" s="719"/>
      <c r="AV39" s="719"/>
      <c r="AW39" s="719"/>
      <c r="AX39" s="719"/>
      <c r="AY39" s="720"/>
      <c r="AZ39" s="641" t="s">
        <v>127</v>
      </c>
      <c r="BA39" s="642"/>
      <c r="BB39" s="642"/>
      <c r="BC39" s="642"/>
      <c r="BD39" s="677"/>
      <c r="BE39" s="677"/>
      <c r="BF39" s="700"/>
      <c r="BG39" s="732" t="s">
        <v>345</v>
      </c>
      <c r="BH39" s="733"/>
      <c r="BI39" s="733"/>
      <c r="BJ39" s="733"/>
      <c r="BK39" s="733"/>
      <c r="BL39" s="235"/>
      <c r="BM39" s="657" t="s">
        <v>346</v>
      </c>
      <c r="BN39" s="657"/>
      <c r="BO39" s="657"/>
      <c r="BP39" s="657"/>
      <c r="BQ39" s="657"/>
      <c r="BR39" s="657"/>
      <c r="BS39" s="657"/>
      <c r="BT39" s="657"/>
      <c r="BU39" s="658"/>
      <c r="BV39" s="641">
        <v>103</v>
      </c>
      <c r="BW39" s="642"/>
      <c r="BX39" s="642"/>
      <c r="BY39" s="642"/>
      <c r="BZ39" s="642"/>
      <c r="CA39" s="642"/>
      <c r="CB39" s="651"/>
      <c r="CD39" s="656" t="s">
        <v>347</v>
      </c>
      <c r="CE39" s="657"/>
      <c r="CF39" s="657"/>
      <c r="CG39" s="657"/>
      <c r="CH39" s="657"/>
      <c r="CI39" s="657"/>
      <c r="CJ39" s="657"/>
      <c r="CK39" s="657"/>
      <c r="CL39" s="657"/>
      <c r="CM39" s="657"/>
      <c r="CN39" s="657"/>
      <c r="CO39" s="657"/>
      <c r="CP39" s="657"/>
      <c r="CQ39" s="658"/>
      <c r="CR39" s="641">
        <v>2030503</v>
      </c>
      <c r="CS39" s="677"/>
      <c r="CT39" s="677"/>
      <c r="CU39" s="677"/>
      <c r="CV39" s="677"/>
      <c r="CW39" s="677"/>
      <c r="CX39" s="677"/>
      <c r="CY39" s="678"/>
      <c r="CZ39" s="646">
        <v>17</v>
      </c>
      <c r="DA39" s="675"/>
      <c r="DB39" s="675"/>
      <c r="DC39" s="679"/>
      <c r="DD39" s="650">
        <v>2021591</v>
      </c>
      <c r="DE39" s="677"/>
      <c r="DF39" s="677"/>
      <c r="DG39" s="677"/>
      <c r="DH39" s="677"/>
      <c r="DI39" s="677"/>
      <c r="DJ39" s="677"/>
      <c r="DK39" s="678"/>
      <c r="DL39" s="650" t="s">
        <v>127</v>
      </c>
      <c r="DM39" s="677"/>
      <c r="DN39" s="677"/>
      <c r="DO39" s="677"/>
      <c r="DP39" s="677"/>
      <c r="DQ39" s="677"/>
      <c r="DR39" s="677"/>
      <c r="DS39" s="677"/>
      <c r="DT39" s="677"/>
      <c r="DU39" s="677"/>
      <c r="DV39" s="678"/>
      <c r="DW39" s="646" t="s">
        <v>237</v>
      </c>
      <c r="DX39" s="675"/>
      <c r="DY39" s="675"/>
      <c r="DZ39" s="675"/>
      <c r="EA39" s="675"/>
      <c r="EB39" s="675"/>
      <c r="EC39" s="676"/>
    </row>
    <row r="40" spans="2:133" ht="11.25" customHeight="1" x14ac:dyDescent="0.15">
      <c r="AQ40" s="718" t="s">
        <v>348</v>
      </c>
      <c r="AR40" s="719"/>
      <c r="AS40" s="719"/>
      <c r="AT40" s="719"/>
      <c r="AU40" s="719"/>
      <c r="AV40" s="719"/>
      <c r="AW40" s="719"/>
      <c r="AX40" s="719"/>
      <c r="AY40" s="720"/>
      <c r="AZ40" s="641">
        <v>185763</v>
      </c>
      <c r="BA40" s="642"/>
      <c r="BB40" s="642"/>
      <c r="BC40" s="642"/>
      <c r="BD40" s="677"/>
      <c r="BE40" s="677"/>
      <c r="BF40" s="700"/>
      <c r="BG40" s="732"/>
      <c r="BH40" s="733"/>
      <c r="BI40" s="733"/>
      <c r="BJ40" s="733"/>
      <c r="BK40" s="733"/>
      <c r="BL40" s="235"/>
      <c r="BM40" s="657" t="s">
        <v>349</v>
      </c>
      <c r="BN40" s="657"/>
      <c r="BO40" s="657"/>
      <c r="BP40" s="657"/>
      <c r="BQ40" s="657"/>
      <c r="BR40" s="657"/>
      <c r="BS40" s="657"/>
      <c r="BT40" s="657"/>
      <c r="BU40" s="658"/>
      <c r="BV40" s="641" t="s">
        <v>127</v>
      </c>
      <c r="BW40" s="642"/>
      <c r="BX40" s="642"/>
      <c r="BY40" s="642"/>
      <c r="BZ40" s="642"/>
      <c r="CA40" s="642"/>
      <c r="CB40" s="651"/>
      <c r="CD40" s="656" t="s">
        <v>350</v>
      </c>
      <c r="CE40" s="657"/>
      <c r="CF40" s="657"/>
      <c r="CG40" s="657"/>
      <c r="CH40" s="657"/>
      <c r="CI40" s="657"/>
      <c r="CJ40" s="657"/>
      <c r="CK40" s="657"/>
      <c r="CL40" s="657"/>
      <c r="CM40" s="657"/>
      <c r="CN40" s="657"/>
      <c r="CO40" s="657"/>
      <c r="CP40" s="657"/>
      <c r="CQ40" s="658"/>
      <c r="CR40" s="641">
        <v>48883</v>
      </c>
      <c r="CS40" s="642"/>
      <c r="CT40" s="642"/>
      <c r="CU40" s="642"/>
      <c r="CV40" s="642"/>
      <c r="CW40" s="642"/>
      <c r="CX40" s="642"/>
      <c r="CY40" s="643"/>
      <c r="CZ40" s="646">
        <v>0.4</v>
      </c>
      <c r="DA40" s="675"/>
      <c r="DB40" s="675"/>
      <c r="DC40" s="679"/>
      <c r="DD40" s="650" t="s">
        <v>237</v>
      </c>
      <c r="DE40" s="642"/>
      <c r="DF40" s="642"/>
      <c r="DG40" s="642"/>
      <c r="DH40" s="642"/>
      <c r="DI40" s="642"/>
      <c r="DJ40" s="642"/>
      <c r="DK40" s="643"/>
      <c r="DL40" s="650" t="s">
        <v>127</v>
      </c>
      <c r="DM40" s="642"/>
      <c r="DN40" s="642"/>
      <c r="DO40" s="642"/>
      <c r="DP40" s="642"/>
      <c r="DQ40" s="642"/>
      <c r="DR40" s="642"/>
      <c r="DS40" s="642"/>
      <c r="DT40" s="642"/>
      <c r="DU40" s="642"/>
      <c r="DV40" s="643"/>
      <c r="DW40" s="646" t="s">
        <v>237</v>
      </c>
      <c r="DX40" s="675"/>
      <c r="DY40" s="675"/>
      <c r="DZ40" s="675"/>
      <c r="EA40" s="675"/>
      <c r="EB40" s="675"/>
      <c r="EC40" s="676"/>
    </row>
    <row r="41" spans="2:133" ht="11.25" customHeight="1" x14ac:dyDescent="0.15">
      <c r="AQ41" s="728" t="s">
        <v>351</v>
      </c>
      <c r="AR41" s="729"/>
      <c r="AS41" s="729"/>
      <c r="AT41" s="729"/>
      <c r="AU41" s="729"/>
      <c r="AV41" s="729"/>
      <c r="AW41" s="729"/>
      <c r="AX41" s="729"/>
      <c r="AY41" s="730"/>
      <c r="AZ41" s="721">
        <v>503320</v>
      </c>
      <c r="BA41" s="722"/>
      <c r="BB41" s="722"/>
      <c r="BC41" s="722"/>
      <c r="BD41" s="711"/>
      <c r="BE41" s="711"/>
      <c r="BF41" s="713"/>
      <c r="BG41" s="734"/>
      <c r="BH41" s="735"/>
      <c r="BI41" s="735"/>
      <c r="BJ41" s="735"/>
      <c r="BK41" s="735"/>
      <c r="BL41" s="236"/>
      <c r="BM41" s="666" t="s">
        <v>352</v>
      </c>
      <c r="BN41" s="666"/>
      <c r="BO41" s="666"/>
      <c r="BP41" s="666"/>
      <c r="BQ41" s="666"/>
      <c r="BR41" s="666"/>
      <c r="BS41" s="666"/>
      <c r="BT41" s="666"/>
      <c r="BU41" s="667"/>
      <c r="BV41" s="721">
        <v>329</v>
      </c>
      <c r="BW41" s="722"/>
      <c r="BX41" s="722"/>
      <c r="BY41" s="722"/>
      <c r="BZ41" s="722"/>
      <c r="CA41" s="722"/>
      <c r="CB41" s="731"/>
      <c r="CD41" s="656" t="s">
        <v>353</v>
      </c>
      <c r="CE41" s="657"/>
      <c r="CF41" s="657"/>
      <c r="CG41" s="657"/>
      <c r="CH41" s="657"/>
      <c r="CI41" s="657"/>
      <c r="CJ41" s="657"/>
      <c r="CK41" s="657"/>
      <c r="CL41" s="657"/>
      <c r="CM41" s="657"/>
      <c r="CN41" s="657"/>
      <c r="CO41" s="657"/>
      <c r="CP41" s="657"/>
      <c r="CQ41" s="658"/>
      <c r="CR41" s="641" t="s">
        <v>127</v>
      </c>
      <c r="CS41" s="677"/>
      <c r="CT41" s="677"/>
      <c r="CU41" s="677"/>
      <c r="CV41" s="677"/>
      <c r="CW41" s="677"/>
      <c r="CX41" s="677"/>
      <c r="CY41" s="678"/>
      <c r="CZ41" s="646" t="s">
        <v>127</v>
      </c>
      <c r="DA41" s="675"/>
      <c r="DB41" s="675"/>
      <c r="DC41" s="679"/>
      <c r="DD41" s="650" t="s">
        <v>237</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355</v>
      </c>
      <c r="CE42" s="639"/>
      <c r="CF42" s="639"/>
      <c r="CG42" s="639"/>
      <c r="CH42" s="639"/>
      <c r="CI42" s="639"/>
      <c r="CJ42" s="639"/>
      <c r="CK42" s="639"/>
      <c r="CL42" s="639"/>
      <c r="CM42" s="639"/>
      <c r="CN42" s="639"/>
      <c r="CO42" s="639"/>
      <c r="CP42" s="639"/>
      <c r="CQ42" s="640"/>
      <c r="CR42" s="641">
        <v>1826299</v>
      </c>
      <c r="CS42" s="642"/>
      <c r="CT42" s="642"/>
      <c r="CU42" s="642"/>
      <c r="CV42" s="642"/>
      <c r="CW42" s="642"/>
      <c r="CX42" s="642"/>
      <c r="CY42" s="643"/>
      <c r="CZ42" s="646">
        <v>15.3</v>
      </c>
      <c r="DA42" s="647"/>
      <c r="DB42" s="647"/>
      <c r="DC42" s="742"/>
      <c r="DD42" s="650">
        <v>736596</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357</v>
      </c>
      <c r="CE43" s="639"/>
      <c r="CF43" s="639"/>
      <c r="CG43" s="639"/>
      <c r="CH43" s="639"/>
      <c r="CI43" s="639"/>
      <c r="CJ43" s="639"/>
      <c r="CK43" s="639"/>
      <c r="CL43" s="639"/>
      <c r="CM43" s="639"/>
      <c r="CN43" s="639"/>
      <c r="CO43" s="639"/>
      <c r="CP43" s="639"/>
      <c r="CQ43" s="640"/>
      <c r="CR43" s="641">
        <v>46487</v>
      </c>
      <c r="CS43" s="677"/>
      <c r="CT43" s="677"/>
      <c r="CU43" s="677"/>
      <c r="CV43" s="677"/>
      <c r="CW43" s="677"/>
      <c r="CX43" s="677"/>
      <c r="CY43" s="678"/>
      <c r="CZ43" s="646">
        <v>0.4</v>
      </c>
      <c r="DA43" s="675"/>
      <c r="DB43" s="675"/>
      <c r="DC43" s="679"/>
      <c r="DD43" s="650">
        <v>40620</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358</v>
      </c>
      <c r="CD44" s="753" t="s">
        <v>309</v>
      </c>
      <c r="CE44" s="754"/>
      <c r="CF44" s="638" t="s">
        <v>359</v>
      </c>
      <c r="CG44" s="639"/>
      <c r="CH44" s="639"/>
      <c r="CI44" s="639"/>
      <c r="CJ44" s="639"/>
      <c r="CK44" s="639"/>
      <c r="CL44" s="639"/>
      <c r="CM44" s="639"/>
      <c r="CN44" s="639"/>
      <c r="CO44" s="639"/>
      <c r="CP44" s="639"/>
      <c r="CQ44" s="640"/>
      <c r="CR44" s="641">
        <v>1742418</v>
      </c>
      <c r="CS44" s="642"/>
      <c r="CT44" s="642"/>
      <c r="CU44" s="642"/>
      <c r="CV44" s="642"/>
      <c r="CW44" s="642"/>
      <c r="CX44" s="642"/>
      <c r="CY44" s="643"/>
      <c r="CZ44" s="646">
        <v>14.6</v>
      </c>
      <c r="DA44" s="647"/>
      <c r="DB44" s="647"/>
      <c r="DC44" s="742"/>
      <c r="DD44" s="650">
        <v>679104</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360</v>
      </c>
      <c r="CG45" s="639"/>
      <c r="CH45" s="639"/>
      <c r="CI45" s="639"/>
      <c r="CJ45" s="639"/>
      <c r="CK45" s="639"/>
      <c r="CL45" s="639"/>
      <c r="CM45" s="639"/>
      <c r="CN45" s="639"/>
      <c r="CO45" s="639"/>
      <c r="CP45" s="639"/>
      <c r="CQ45" s="640"/>
      <c r="CR45" s="641">
        <v>554906</v>
      </c>
      <c r="CS45" s="677"/>
      <c r="CT45" s="677"/>
      <c r="CU45" s="677"/>
      <c r="CV45" s="677"/>
      <c r="CW45" s="677"/>
      <c r="CX45" s="677"/>
      <c r="CY45" s="678"/>
      <c r="CZ45" s="646">
        <v>4.7</v>
      </c>
      <c r="DA45" s="675"/>
      <c r="DB45" s="675"/>
      <c r="DC45" s="679"/>
      <c r="DD45" s="650">
        <v>44819</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361</v>
      </c>
      <c r="CG46" s="639"/>
      <c r="CH46" s="639"/>
      <c r="CI46" s="639"/>
      <c r="CJ46" s="639"/>
      <c r="CK46" s="639"/>
      <c r="CL46" s="639"/>
      <c r="CM46" s="639"/>
      <c r="CN46" s="639"/>
      <c r="CO46" s="639"/>
      <c r="CP46" s="639"/>
      <c r="CQ46" s="640"/>
      <c r="CR46" s="641">
        <v>1173912</v>
      </c>
      <c r="CS46" s="642"/>
      <c r="CT46" s="642"/>
      <c r="CU46" s="642"/>
      <c r="CV46" s="642"/>
      <c r="CW46" s="642"/>
      <c r="CX46" s="642"/>
      <c r="CY46" s="643"/>
      <c r="CZ46" s="646">
        <v>9.8000000000000007</v>
      </c>
      <c r="DA46" s="647"/>
      <c r="DB46" s="647"/>
      <c r="DC46" s="742"/>
      <c r="DD46" s="650">
        <v>631485</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362</v>
      </c>
      <c r="CG47" s="639"/>
      <c r="CH47" s="639"/>
      <c r="CI47" s="639"/>
      <c r="CJ47" s="639"/>
      <c r="CK47" s="639"/>
      <c r="CL47" s="639"/>
      <c r="CM47" s="639"/>
      <c r="CN47" s="639"/>
      <c r="CO47" s="639"/>
      <c r="CP47" s="639"/>
      <c r="CQ47" s="640"/>
      <c r="CR47" s="641">
        <v>83881</v>
      </c>
      <c r="CS47" s="677"/>
      <c r="CT47" s="677"/>
      <c r="CU47" s="677"/>
      <c r="CV47" s="677"/>
      <c r="CW47" s="677"/>
      <c r="CX47" s="677"/>
      <c r="CY47" s="678"/>
      <c r="CZ47" s="646">
        <v>0.7</v>
      </c>
      <c r="DA47" s="675"/>
      <c r="DB47" s="675"/>
      <c r="DC47" s="679"/>
      <c r="DD47" s="650">
        <v>57492</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363</v>
      </c>
      <c r="CG48" s="639"/>
      <c r="CH48" s="639"/>
      <c r="CI48" s="639"/>
      <c r="CJ48" s="639"/>
      <c r="CK48" s="639"/>
      <c r="CL48" s="639"/>
      <c r="CM48" s="639"/>
      <c r="CN48" s="639"/>
      <c r="CO48" s="639"/>
      <c r="CP48" s="639"/>
      <c r="CQ48" s="640"/>
      <c r="CR48" s="641" t="s">
        <v>127</v>
      </c>
      <c r="CS48" s="642"/>
      <c r="CT48" s="642"/>
      <c r="CU48" s="642"/>
      <c r="CV48" s="642"/>
      <c r="CW48" s="642"/>
      <c r="CX48" s="642"/>
      <c r="CY48" s="643"/>
      <c r="CZ48" s="646" t="s">
        <v>237</v>
      </c>
      <c r="DA48" s="647"/>
      <c r="DB48" s="647"/>
      <c r="DC48" s="742"/>
      <c r="DD48" s="650" t="s">
        <v>127</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364</v>
      </c>
      <c r="CE49" s="687"/>
      <c r="CF49" s="687"/>
      <c r="CG49" s="687"/>
      <c r="CH49" s="687"/>
      <c r="CI49" s="687"/>
      <c r="CJ49" s="687"/>
      <c r="CK49" s="687"/>
      <c r="CL49" s="687"/>
      <c r="CM49" s="687"/>
      <c r="CN49" s="687"/>
      <c r="CO49" s="687"/>
      <c r="CP49" s="687"/>
      <c r="CQ49" s="688"/>
      <c r="CR49" s="721">
        <v>11918641</v>
      </c>
      <c r="CS49" s="711"/>
      <c r="CT49" s="711"/>
      <c r="CU49" s="711"/>
      <c r="CV49" s="711"/>
      <c r="CW49" s="711"/>
      <c r="CX49" s="711"/>
      <c r="CY49" s="743"/>
      <c r="CZ49" s="726">
        <v>100</v>
      </c>
      <c r="DA49" s="744"/>
      <c r="DB49" s="744"/>
      <c r="DC49" s="745"/>
      <c r="DD49" s="746">
        <v>7049908</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wiY7/3RQFN4otKCczEbokyXvooCKlBUGtMwtpy/dLBiZk4Jue8BzgyN3z+hD3VmMPMk8wkuSu91UrZ3KQb4M8w==" saltValue="QJeovWV27ZuCUYeQH4TKx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366</v>
      </c>
      <c r="DK2" s="789"/>
      <c r="DL2" s="789"/>
      <c r="DM2" s="789"/>
      <c r="DN2" s="789"/>
      <c r="DO2" s="790"/>
      <c r="DP2" s="249"/>
      <c r="DQ2" s="788" t="s">
        <v>367</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368</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370</v>
      </c>
      <c r="B5" s="783"/>
      <c r="C5" s="783"/>
      <c r="D5" s="783"/>
      <c r="E5" s="783"/>
      <c r="F5" s="783"/>
      <c r="G5" s="783"/>
      <c r="H5" s="783"/>
      <c r="I5" s="783"/>
      <c r="J5" s="783"/>
      <c r="K5" s="783"/>
      <c r="L5" s="783"/>
      <c r="M5" s="783"/>
      <c r="N5" s="783"/>
      <c r="O5" s="783"/>
      <c r="P5" s="784"/>
      <c r="Q5" s="759" t="s">
        <v>371</v>
      </c>
      <c r="R5" s="760"/>
      <c r="S5" s="760"/>
      <c r="T5" s="760"/>
      <c r="U5" s="761"/>
      <c r="V5" s="759" t="s">
        <v>372</v>
      </c>
      <c r="W5" s="760"/>
      <c r="X5" s="760"/>
      <c r="Y5" s="760"/>
      <c r="Z5" s="761"/>
      <c r="AA5" s="759" t="s">
        <v>373</v>
      </c>
      <c r="AB5" s="760"/>
      <c r="AC5" s="760"/>
      <c r="AD5" s="760"/>
      <c r="AE5" s="760"/>
      <c r="AF5" s="792" t="s">
        <v>374</v>
      </c>
      <c r="AG5" s="760"/>
      <c r="AH5" s="760"/>
      <c r="AI5" s="760"/>
      <c r="AJ5" s="771"/>
      <c r="AK5" s="760" t="s">
        <v>375</v>
      </c>
      <c r="AL5" s="760"/>
      <c r="AM5" s="760"/>
      <c r="AN5" s="760"/>
      <c r="AO5" s="761"/>
      <c r="AP5" s="759" t="s">
        <v>376</v>
      </c>
      <c r="AQ5" s="760"/>
      <c r="AR5" s="760"/>
      <c r="AS5" s="760"/>
      <c r="AT5" s="761"/>
      <c r="AU5" s="759" t="s">
        <v>377</v>
      </c>
      <c r="AV5" s="760"/>
      <c r="AW5" s="760"/>
      <c r="AX5" s="760"/>
      <c r="AY5" s="771"/>
      <c r="AZ5" s="256"/>
      <c r="BA5" s="256"/>
      <c r="BB5" s="256"/>
      <c r="BC5" s="256"/>
      <c r="BD5" s="256"/>
      <c r="BE5" s="257"/>
      <c r="BF5" s="257"/>
      <c r="BG5" s="257"/>
      <c r="BH5" s="257"/>
      <c r="BI5" s="257"/>
      <c r="BJ5" s="257"/>
      <c r="BK5" s="257"/>
      <c r="BL5" s="257"/>
      <c r="BM5" s="257"/>
      <c r="BN5" s="257"/>
      <c r="BO5" s="257"/>
      <c r="BP5" s="257"/>
      <c r="BQ5" s="782" t="s">
        <v>378</v>
      </c>
      <c r="BR5" s="783"/>
      <c r="BS5" s="783"/>
      <c r="BT5" s="783"/>
      <c r="BU5" s="783"/>
      <c r="BV5" s="783"/>
      <c r="BW5" s="783"/>
      <c r="BX5" s="783"/>
      <c r="BY5" s="783"/>
      <c r="BZ5" s="783"/>
      <c r="CA5" s="783"/>
      <c r="CB5" s="783"/>
      <c r="CC5" s="783"/>
      <c r="CD5" s="783"/>
      <c r="CE5" s="783"/>
      <c r="CF5" s="783"/>
      <c r="CG5" s="784"/>
      <c r="CH5" s="759" t="s">
        <v>379</v>
      </c>
      <c r="CI5" s="760"/>
      <c r="CJ5" s="760"/>
      <c r="CK5" s="760"/>
      <c r="CL5" s="761"/>
      <c r="CM5" s="759" t="s">
        <v>380</v>
      </c>
      <c r="CN5" s="760"/>
      <c r="CO5" s="760"/>
      <c r="CP5" s="760"/>
      <c r="CQ5" s="761"/>
      <c r="CR5" s="759" t="s">
        <v>381</v>
      </c>
      <c r="CS5" s="760"/>
      <c r="CT5" s="760"/>
      <c r="CU5" s="760"/>
      <c r="CV5" s="761"/>
      <c r="CW5" s="759" t="s">
        <v>382</v>
      </c>
      <c r="CX5" s="760"/>
      <c r="CY5" s="760"/>
      <c r="CZ5" s="760"/>
      <c r="DA5" s="761"/>
      <c r="DB5" s="759" t="s">
        <v>383</v>
      </c>
      <c r="DC5" s="760"/>
      <c r="DD5" s="760"/>
      <c r="DE5" s="760"/>
      <c r="DF5" s="761"/>
      <c r="DG5" s="765" t="s">
        <v>384</v>
      </c>
      <c r="DH5" s="766"/>
      <c r="DI5" s="766"/>
      <c r="DJ5" s="766"/>
      <c r="DK5" s="767"/>
      <c r="DL5" s="765" t="s">
        <v>385</v>
      </c>
      <c r="DM5" s="766"/>
      <c r="DN5" s="766"/>
      <c r="DO5" s="766"/>
      <c r="DP5" s="767"/>
      <c r="DQ5" s="759" t="s">
        <v>386</v>
      </c>
      <c r="DR5" s="760"/>
      <c r="DS5" s="760"/>
      <c r="DT5" s="760"/>
      <c r="DU5" s="761"/>
      <c r="DV5" s="759" t="s">
        <v>377</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387</v>
      </c>
      <c r="C7" s="774"/>
      <c r="D7" s="774"/>
      <c r="E7" s="774"/>
      <c r="F7" s="774"/>
      <c r="G7" s="774"/>
      <c r="H7" s="774"/>
      <c r="I7" s="774"/>
      <c r="J7" s="774"/>
      <c r="K7" s="774"/>
      <c r="L7" s="774"/>
      <c r="M7" s="774"/>
      <c r="N7" s="774"/>
      <c r="O7" s="774"/>
      <c r="P7" s="775"/>
      <c r="Q7" s="776">
        <v>12236</v>
      </c>
      <c r="R7" s="777"/>
      <c r="S7" s="777"/>
      <c r="T7" s="777"/>
      <c r="U7" s="777"/>
      <c r="V7" s="777">
        <v>11859</v>
      </c>
      <c r="W7" s="777"/>
      <c r="X7" s="777"/>
      <c r="Y7" s="777"/>
      <c r="Z7" s="777"/>
      <c r="AA7" s="777">
        <v>377</v>
      </c>
      <c r="AB7" s="777"/>
      <c r="AC7" s="777"/>
      <c r="AD7" s="777"/>
      <c r="AE7" s="778"/>
      <c r="AF7" s="779">
        <v>312</v>
      </c>
      <c r="AG7" s="780"/>
      <c r="AH7" s="780"/>
      <c r="AI7" s="780"/>
      <c r="AJ7" s="781"/>
      <c r="AK7" s="816">
        <v>2170</v>
      </c>
      <c r="AL7" s="817"/>
      <c r="AM7" s="817"/>
      <c r="AN7" s="817"/>
      <c r="AO7" s="817"/>
      <c r="AP7" s="817">
        <v>6120</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t="s">
        <v>585</v>
      </c>
      <c r="BS7" s="820" t="s">
        <v>584</v>
      </c>
      <c r="BT7" s="821"/>
      <c r="BU7" s="821"/>
      <c r="BV7" s="821"/>
      <c r="BW7" s="821"/>
      <c r="BX7" s="821"/>
      <c r="BY7" s="821"/>
      <c r="BZ7" s="821"/>
      <c r="CA7" s="821"/>
      <c r="CB7" s="821"/>
      <c r="CC7" s="821"/>
      <c r="CD7" s="821"/>
      <c r="CE7" s="821"/>
      <c r="CF7" s="821"/>
      <c r="CG7" s="822"/>
      <c r="CH7" s="813">
        <v>-94</v>
      </c>
      <c r="CI7" s="814"/>
      <c r="CJ7" s="814"/>
      <c r="CK7" s="814"/>
      <c r="CL7" s="815"/>
      <c r="CM7" s="813">
        <v>444</v>
      </c>
      <c r="CN7" s="814"/>
      <c r="CO7" s="814"/>
      <c r="CP7" s="814"/>
      <c r="CQ7" s="815"/>
      <c r="CR7" s="813" t="s">
        <v>593</v>
      </c>
      <c r="CS7" s="814"/>
      <c r="CT7" s="814"/>
      <c r="CU7" s="814"/>
      <c r="CV7" s="815"/>
      <c r="CW7" s="813" t="s">
        <v>593</v>
      </c>
      <c r="CX7" s="814"/>
      <c r="CY7" s="814"/>
      <c r="CZ7" s="814"/>
      <c r="DA7" s="815"/>
      <c r="DB7" s="813">
        <v>10</v>
      </c>
      <c r="DC7" s="814"/>
      <c r="DD7" s="814"/>
      <c r="DE7" s="814"/>
      <c r="DF7" s="815"/>
      <c r="DG7" s="813" t="s">
        <v>593</v>
      </c>
      <c r="DH7" s="814"/>
      <c r="DI7" s="814"/>
      <c r="DJ7" s="814"/>
      <c r="DK7" s="815"/>
      <c r="DL7" s="813" t="s">
        <v>593</v>
      </c>
      <c r="DM7" s="814"/>
      <c r="DN7" s="814"/>
      <c r="DO7" s="814"/>
      <c r="DP7" s="815"/>
      <c r="DQ7" s="813">
        <v>7</v>
      </c>
      <c r="DR7" s="814"/>
      <c r="DS7" s="814"/>
      <c r="DT7" s="814"/>
      <c r="DU7" s="815"/>
      <c r="DV7" s="794"/>
      <c r="DW7" s="795"/>
      <c r="DX7" s="795"/>
      <c r="DY7" s="795"/>
      <c r="DZ7" s="796"/>
      <c r="EA7" s="254"/>
    </row>
    <row r="8" spans="1:131" s="255" customFormat="1" ht="26.25" customHeight="1" x14ac:dyDescent="0.15">
      <c r="A8" s="261">
        <v>2</v>
      </c>
      <c r="B8" s="797" t="s">
        <v>388</v>
      </c>
      <c r="C8" s="798"/>
      <c r="D8" s="798"/>
      <c r="E8" s="798"/>
      <c r="F8" s="798"/>
      <c r="G8" s="798"/>
      <c r="H8" s="798"/>
      <c r="I8" s="798"/>
      <c r="J8" s="798"/>
      <c r="K8" s="798"/>
      <c r="L8" s="798"/>
      <c r="M8" s="798"/>
      <c r="N8" s="798"/>
      <c r="O8" s="798"/>
      <c r="P8" s="799"/>
      <c r="Q8" s="800">
        <v>0</v>
      </c>
      <c r="R8" s="801"/>
      <c r="S8" s="801"/>
      <c r="T8" s="801"/>
      <c r="U8" s="801"/>
      <c r="V8" s="801">
        <v>0</v>
      </c>
      <c r="W8" s="801"/>
      <c r="X8" s="801"/>
      <c r="Y8" s="801"/>
      <c r="Z8" s="801"/>
      <c r="AA8" s="801">
        <v>0</v>
      </c>
      <c r="AB8" s="801"/>
      <c r="AC8" s="801"/>
      <c r="AD8" s="801"/>
      <c r="AE8" s="802"/>
      <c r="AF8" s="803">
        <v>0</v>
      </c>
      <c r="AG8" s="804"/>
      <c r="AH8" s="804"/>
      <c r="AI8" s="804"/>
      <c r="AJ8" s="805"/>
      <c r="AK8" s="806">
        <v>0</v>
      </c>
      <c r="AL8" s="807"/>
      <c r="AM8" s="807"/>
      <c r="AN8" s="807"/>
      <c r="AO8" s="807"/>
      <c r="AP8" s="807">
        <v>0</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586</v>
      </c>
      <c r="BT8" s="811"/>
      <c r="BU8" s="811"/>
      <c r="BV8" s="811"/>
      <c r="BW8" s="811"/>
      <c r="BX8" s="811"/>
      <c r="BY8" s="811"/>
      <c r="BZ8" s="811"/>
      <c r="CA8" s="811"/>
      <c r="CB8" s="811"/>
      <c r="CC8" s="811"/>
      <c r="CD8" s="811"/>
      <c r="CE8" s="811"/>
      <c r="CF8" s="811"/>
      <c r="CG8" s="812"/>
      <c r="CH8" s="823">
        <v>15</v>
      </c>
      <c r="CI8" s="824"/>
      <c r="CJ8" s="824"/>
      <c r="CK8" s="824"/>
      <c r="CL8" s="825"/>
      <c r="CM8" s="823">
        <v>21</v>
      </c>
      <c r="CN8" s="824"/>
      <c r="CO8" s="824"/>
      <c r="CP8" s="824"/>
      <c r="CQ8" s="825"/>
      <c r="CR8" s="823">
        <v>3</v>
      </c>
      <c r="CS8" s="824"/>
      <c r="CT8" s="824"/>
      <c r="CU8" s="824"/>
      <c r="CV8" s="825"/>
      <c r="CW8" s="823">
        <v>1405</v>
      </c>
      <c r="CX8" s="824"/>
      <c r="CY8" s="824"/>
      <c r="CZ8" s="824"/>
      <c r="DA8" s="825"/>
      <c r="DB8" s="823" t="s">
        <v>592</v>
      </c>
      <c r="DC8" s="824"/>
      <c r="DD8" s="824"/>
      <c r="DE8" s="824"/>
      <c r="DF8" s="825"/>
      <c r="DG8" s="823" t="s">
        <v>592</v>
      </c>
      <c r="DH8" s="824"/>
      <c r="DI8" s="824"/>
      <c r="DJ8" s="824"/>
      <c r="DK8" s="825"/>
      <c r="DL8" s="823" t="s">
        <v>592</v>
      </c>
      <c r="DM8" s="824"/>
      <c r="DN8" s="824"/>
      <c r="DO8" s="824"/>
      <c r="DP8" s="825"/>
      <c r="DQ8" s="823" t="s">
        <v>592</v>
      </c>
      <c r="DR8" s="824"/>
      <c r="DS8" s="824"/>
      <c r="DT8" s="824"/>
      <c r="DU8" s="825"/>
      <c r="DV8" s="826"/>
      <c r="DW8" s="827"/>
      <c r="DX8" s="827"/>
      <c r="DY8" s="827"/>
      <c r="DZ8" s="828"/>
      <c r="EA8" s="254"/>
    </row>
    <row r="9" spans="1:131" s="255" customFormat="1" ht="26.25" customHeight="1" x14ac:dyDescent="0.15">
      <c r="A9" s="261">
        <v>3</v>
      </c>
      <c r="B9" s="797" t="s">
        <v>389</v>
      </c>
      <c r="C9" s="798"/>
      <c r="D9" s="798"/>
      <c r="E9" s="798"/>
      <c r="F9" s="798"/>
      <c r="G9" s="798"/>
      <c r="H9" s="798"/>
      <c r="I9" s="798"/>
      <c r="J9" s="798"/>
      <c r="K9" s="798"/>
      <c r="L9" s="798"/>
      <c r="M9" s="798"/>
      <c r="N9" s="798"/>
      <c r="O9" s="798"/>
      <c r="P9" s="799"/>
      <c r="Q9" s="800">
        <v>542</v>
      </c>
      <c r="R9" s="801"/>
      <c r="S9" s="801"/>
      <c r="T9" s="801"/>
      <c r="U9" s="801"/>
      <c r="V9" s="801">
        <v>462</v>
      </c>
      <c r="W9" s="801"/>
      <c r="X9" s="801"/>
      <c r="Y9" s="801"/>
      <c r="Z9" s="801"/>
      <c r="AA9" s="801">
        <v>80</v>
      </c>
      <c r="AB9" s="801"/>
      <c r="AC9" s="801"/>
      <c r="AD9" s="801"/>
      <c r="AE9" s="802"/>
      <c r="AF9" s="803">
        <v>1</v>
      </c>
      <c r="AG9" s="804"/>
      <c r="AH9" s="804"/>
      <c r="AI9" s="804"/>
      <c r="AJ9" s="805"/>
      <c r="AK9" s="806">
        <v>542</v>
      </c>
      <c r="AL9" s="807"/>
      <c r="AM9" s="807"/>
      <c r="AN9" s="807"/>
      <c r="AO9" s="807"/>
      <c r="AP9" s="807" t="s">
        <v>594</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390</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391</v>
      </c>
      <c r="B23" s="832" t="s">
        <v>392</v>
      </c>
      <c r="C23" s="833"/>
      <c r="D23" s="833"/>
      <c r="E23" s="833"/>
      <c r="F23" s="833"/>
      <c r="G23" s="833"/>
      <c r="H23" s="833"/>
      <c r="I23" s="833"/>
      <c r="J23" s="833"/>
      <c r="K23" s="833"/>
      <c r="L23" s="833"/>
      <c r="M23" s="833"/>
      <c r="N23" s="833"/>
      <c r="O23" s="833"/>
      <c r="P23" s="834"/>
      <c r="Q23" s="835">
        <v>12376</v>
      </c>
      <c r="R23" s="836"/>
      <c r="S23" s="836"/>
      <c r="T23" s="836"/>
      <c r="U23" s="836"/>
      <c r="V23" s="836">
        <v>11919</v>
      </c>
      <c r="W23" s="836"/>
      <c r="X23" s="836"/>
      <c r="Y23" s="836"/>
      <c r="Z23" s="836"/>
      <c r="AA23" s="836">
        <v>457</v>
      </c>
      <c r="AB23" s="836"/>
      <c r="AC23" s="836"/>
      <c r="AD23" s="836"/>
      <c r="AE23" s="837"/>
      <c r="AF23" s="838">
        <v>313</v>
      </c>
      <c r="AG23" s="836"/>
      <c r="AH23" s="836"/>
      <c r="AI23" s="836"/>
      <c r="AJ23" s="839"/>
      <c r="AK23" s="840"/>
      <c r="AL23" s="841"/>
      <c r="AM23" s="841"/>
      <c r="AN23" s="841"/>
      <c r="AO23" s="841"/>
      <c r="AP23" s="836">
        <v>6120</v>
      </c>
      <c r="AQ23" s="836"/>
      <c r="AR23" s="836"/>
      <c r="AS23" s="836"/>
      <c r="AT23" s="836"/>
      <c r="AU23" s="842"/>
      <c r="AV23" s="842"/>
      <c r="AW23" s="842"/>
      <c r="AX23" s="842"/>
      <c r="AY23" s="843"/>
      <c r="AZ23" s="851" t="s">
        <v>127</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393</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394</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370</v>
      </c>
      <c r="B26" s="783"/>
      <c r="C26" s="783"/>
      <c r="D26" s="783"/>
      <c r="E26" s="783"/>
      <c r="F26" s="783"/>
      <c r="G26" s="783"/>
      <c r="H26" s="783"/>
      <c r="I26" s="783"/>
      <c r="J26" s="783"/>
      <c r="K26" s="783"/>
      <c r="L26" s="783"/>
      <c r="M26" s="783"/>
      <c r="N26" s="783"/>
      <c r="O26" s="783"/>
      <c r="P26" s="784"/>
      <c r="Q26" s="759" t="s">
        <v>395</v>
      </c>
      <c r="R26" s="760"/>
      <c r="S26" s="760"/>
      <c r="T26" s="760"/>
      <c r="U26" s="761"/>
      <c r="V26" s="759" t="s">
        <v>396</v>
      </c>
      <c r="W26" s="760"/>
      <c r="X26" s="760"/>
      <c r="Y26" s="760"/>
      <c r="Z26" s="761"/>
      <c r="AA26" s="759" t="s">
        <v>397</v>
      </c>
      <c r="AB26" s="760"/>
      <c r="AC26" s="760"/>
      <c r="AD26" s="760"/>
      <c r="AE26" s="760"/>
      <c r="AF26" s="854" t="s">
        <v>398</v>
      </c>
      <c r="AG26" s="855"/>
      <c r="AH26" s="855"/>
      <c r="AI26" s="855"/>
      <c r="AJ26" s="856"/>
      <c r="AK26" s="760" t="s">
        <v>399</v>
      </c>
      <c r="AL26" s="760"/>
      <c r="AM26" s="760"/>
      <c r="AN26" s="760"/>
      <c r="AO26" s="761"/>
      <c r="AP26" s="759" t="s">
        <v>400</v>
      </c>
      <c r="AQ26" s="760"/>
      <c r="AR26" s="760"/>
      <c r="AS26" s="760"/>
      <c r="AT26" s="761"/>
      <c r="AU26" s="759" t="s">
        <v>401</v>
      </c>
      <c r="AV26" s="760"/>
      <c r="AW26" s="760"/>
      <c r="AX26" s="760"/>
      <c r="AY26" s="761"/>
      <c r="AZ26" s="759" t="s">
        <v>402</v>
      </c>
      <c r="BA26" s="760"/>
      <c r="BB26" s="760"/>
      <c r="BC26" s="760"/>
      <c r="BD26" s="761"/>
      <c r="BE26" s="759" t="s">
        <v>377</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403</v>
      </c>
      <c r="C28" s="774"/>
      <c r="D28" s="774"/>
      <c r="E28" s="774"/>
      <c r="F28" s="774"/>
      <c r="G28" s="774"/>
      <c r="H28" s="774"/>
      <c r="I28" s="774"/>
      <c r="J28" s="774"/>
      <c r="K28" s="774"/>
      <c r="L28" s="774"/>
      <c r="M28" s="774"/>
      <c r="N28" s="774"/>
      <c r="O28" s="774"/>
      <c r="P28" s="775"/>
      <c r="Q28" s="863">
        <v>2389</v>
      </c>
      <c r="R28" s="864"/>
      <c r="S28" s="864"/>
      <c r="T28" s="864"/>
      <c r="U28" s="864"/>
      <c r="V28" s="864">
        <v>2342</v>
      </c>
      <c r="W28" s="864"/>
      <c r="X28" s="864"/>
      <c r="Y28" s="864"/>
      <c r="Z28" s="864"/>
      <c r="AA28" s="864">
        <v>47</v>
      </c>
      <c r="AB28" s="864"/>
      <c r="AC28" s="864"/>
      <c r="AD28" s="864"/>
      <c r="AE28" s="865"/>
      <c r="AF28" s="866">
        <v>47</v>
      </c>
      <c r="AG28" s="864"/>
      <c r="AH28" s="864"/>
      <c r="AI28" s="864"/>
      <c r="AJ28" s="867"/>
      <c r="AK28" s="868">
        <v>192</v>
      </c>
      <c r="AL28" s="860"/>
      <c r="AM28" s="860"/>
      <c r="AN28" s="860"/>
      <c r="AO28" s="860"/>
      <c r="AP28" s="860" t="s">
        <v>594</v>
      </c>
      <c r="AQ28" s="860"/>
      <c r="AR28" s="860"/>
      <c r="AS28" s="860"/>
      <c r="AT28" s="860"/>
      <c r="AU28" s="860" t="s">
        <v>594</v>
      </c>
      <c r="AV28" s="860"/>
      <c r="AW28" s="860"/>
      <c r="AX28" s="860"/>
      <c r="AY28" s="860"/>
      <c r="AZ28" s="860" t="s">
        <v>594</v>
      </c>
      <c r="BA28" s="860"/>
      <c r="BB28" s="860"/>
      <c r="BC28" s="860"/>
      <c r="BD28" s="860"/>
      <c r="BE28" s="861"/>
      <c r="BF28" s="861"/>
      <c r="BG28" s="861"/>
      <c r="BH28" s="861"/>
      <c r="BI28" s="862"/>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404</v>
      </c>
      <c r="C29" s="798"/>
      <c r="D29" s="798"/>
      <c r="E29" s="798"/>
      <c r="F29" s="798"/>
      <c r="G29" s="798"/>
      <c r="H29" s="798"/>
      <c r="I29" s="798"/>
      <c r="J29" s="798"/>
      <c r="K29" s="798"/>
      <c r="L29" s="798"/>
      <c r="M29" s="798"/>
      <c r="N29" s="798"/>
      <c r="O29" s="798"/>
      <c r="P29" s="799"/>
      <c r="Q29" s="800">
        <v>1595</v>
      </c>
      <c r="R29" s="801"/>
      <c r="S29" s="801"/>
      <c r="T29" s="801"/>
      <c r="U29" s="801"/>
      <c r="V29" s="801">
        <v>1431</v>
      </c>
      <c r="W29" s="801"/>
      <c r="X29" s="801"/>
      <c r="Y29" s="801"/>
      <c r="Z29" s="801"/>
      <c r="AA29" s="801">
        <v>164</v>
      </c>
      <c r="AB29" s="801"/>
      <c r="AC29" s="801"/>
      <c r="AD29" s="801"/>
      <c r="AE29" s="802"/>
      <c r="AF29" s="803">
        <v>164</v>
      </c>
      <c r="AG29" s="804"/>
      <c r="AH29" s="804"/>
      <c r="AI29" s="804"/>
      <c r="AJ29" s="805"/>
      <c r="AK29" s="871">
        <v>242</v>
      </c>
      <c r="AL29" s="872"/>
      <c r="AM29" s="872"/>
      <c r="AN29" s="872"/>
      <c r="AO29" s="872"/>
      <c r="AP29" s="872" t="s">
        <v>594</v>
      </c>
      <c r="AQ29" s="872"/>
      <c r="AR29" s="872"/>
      <c r="AS29" s="872"/>
      <c r="AT29" s="872"/>
      <c r="AU29" s="872" t="s">
        <v>594</v>
      </c>
      <c r="AV29" s="872"/>
      <c r="AW29" s="872"/>
      <c r="AX29" s="872"/>
      <c r="AY29" s="872"/>
      <c r="AZ29" s="872" t="s">
        <v>594</v>
      </c>
      <c r="BA29" s="872"/>
      <c r="BB29" s="872"/>
      <c r="BC29" s="872"/>
      <c r="BD29" s="872"/>
      <c r="BE29" s="869"/>
      <c r="BF29" s="869"/>
      <c r="BG29" s="869"/>
      <c r="BH29" s="869"/>
      <c r="BI29" s="870"/>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405</v>
      </c>
      <c r="C30" s="798"/>
      <c r="D30" s="798"/>
      <c r="E30" s="798"/>
      <c r="F30" s="798"/>
      <c r="G30" s="798"/>
      <c r="H30" s="798"/>
      <c r="I30" s="798"/>
      <c r="J30" s="798"/>
      <c r="K30" s="798"/>
      <c r="L30" s="798"/>
      <c r="M30" s="798"/>
      <c r="N30" s="798"/>
      <c r="O30" s="798"/>
      <c r="P30" s="799"/>
      <c r="Q30" s="800">
        <v>394</v>
      </c>
      <c r="R30" s="801"/>
      <c r="S30" s="801"/>
      <c r="T30" s="801"/>
      <c r="U30" s="801"/>
      <c r="V30" s="801">
        <v>393</v>
      </c>
      <c r="W30" s="801"/>
      <c r="X30" s="801"/>
      <c r="Y30" s="801"/>
      <c r="Z30" s="801"/>
      <c r="AA30" s="801">
        <v>1</v>
      </c>
      <c r="AB30" s="801"/>
      <c r="AC30" s="801"/>
      <c r="AD30" s="801"/>
      <c r="AE30" s="802"/>
      <c r="AF30" s="803">
        <v>1</v>
      </c>
      <c r="AG30" s="804"/>
      <c r="AH30" s="804"/>
      <c r="AI30" s="804"/>
      <c r="AJ30" s="805"/>
      <c r="AK30" s="871">
        <v>256</v>
      </c>
      <c r="AL30" s="872"/>
      <c r="AM30" s="872"/>
      <c r="AN30" s="872"/>
      <c r="AO30" s="872"/>
      <c r="AP30" s="872" t="s">
        <v>594</v>
      </c>
      <c r="AQ30" s="872"/>
      <c r="AR30" s="872"/>
      <c r="AS30" s="872"/>
      <c r="AT30" s="872"/>
      <c r="AU30" s="872" t="s">
        <v>594</v>
      </c>
      <c r="AV30" s="872"/>
      <c r="AW30" s="872"/>
      <c r="AX30" s="872"/>
      <c r="AY30" s="872"/>
      <c r="AZ30" s="872" t="s">
        <v>594</v>
      </c>
      <c r="BA30" s="872"/>
      <c r="BB30" s="872"/>
      <c r="BC30" s="872"/>
      <c r="BD30" s="872"/>
      <c r="BE30" s="869"/>
      <c r="BF30" s="869"/>
      <c r="BG30" s="869"/>
      <c r="BH30" s="869"/>
      <c r="BI30" s="870"/>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406</v>
      </c>
      <c r="C31" s="798"/>
      <c r="D31" s="798"/>
      <c r="E31" s="798"/>
      <c r="F31" s="798"/>
      <c r="G31" s="798"/>
      <c r="H31" s="798"/>
      <c r="I31" s="798"/>
      <c r="J31" s="798"/>
      <c r="K31" s="798"/>
      <c r="L31" s="798"/>
      <c r="M31" s="798"/>
      <c r="N31" s="798"/>
      <c r="O31" s="798"/>
      <c r="P31" s="799"/>
      <c r="Q31" s="800">
        <v>302</v>
      </c>
      <c r="R31" s="801"/>
      <c r="S31" s="801"/>
      <c r="T31" s="801"/>
      <c r="U31" s="801"/>
      <c r="V31" s="801">
        <v>288</v>
      </c>
      <c r="W31" s="801"/>
      <c r="X31" s="801"/>
      <c r="Y31" s="801"/>
      <c r="Z31" s="801"/>
      <c r="AA31" s="801">
        <v>13</v>
      </c>
      <c r="AB31" s="801"/>
      <c r="AC31" s="801"/>
      <c r="AD31" s="801"/>
      <c r="AE31" s="802"/>
      <c r="AF31" s="803">
        <v>678</v>
      </c>
      <c r="AG31" s="804"/>
      <c r="AH31" s="804"/>
      <c r="AI31" s="804"/>
      <c r="AJ31" s="805"/>
      <c r="AK31" s="871">
        <v>3</v>
      </c>
      <c r="AL31" s="872"/>
      <c r="AM31" s="872"/>
      <c r="AN31" s="872"/>
      <c r="AO31" s="872"/>
      <c r="AP31" s="872">
        <v>478</v>
      </c>
      <c r="AQ31" s="872"/>
      <c r="AR31" s="872"/>
      <c r="AS31" s="872"/>
      <c r="AT31" s="872"/>
      <c r="AU31" s="872">
        <v>23</v>
      </c>
      <c r="AV31" s="872"/>
      <c r="AW31" s="872"/>
      <c r="AX31" s="872"/>
      <c r="AY31" s="872"/>
      <c r="AZ31" s="872" t="s">
        <v>594</v>
      </c>
      <c r="BA31" s="872"/>
      <c r="BB31" s="872"/>
      <c r="BC31" s="872"/>
      <c r="BD31" s="872"/>
      <c r="BE31" s="869" t="s">
        <v>407</v>
      </c>
      <c r="BF31" s="869"/>
      <c r="BG31" s="869"/>
      <c r="BH31" s="869"/>
      <c r="BI31" s="870"/>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c r="C32" s="798"/>
      <c r="D32" s="798"/>
      <c r="E32" s="798"/>
      <c r="F32" s="798"/>
      <c r="G32" s="798"/>
      <c r="H32" s="798"/>
      <c r="I32" s="798"/>
      <c r="J32" s="798"/>
      <c r="K32" s="798"/>
      <c r="L32" s="798"/>
      <c r="M32" s="798"/>
      <c r="N32" s="798"/>
      <c r="O32" s="798"/>
      <c r="P32" s="799"/>
      <c r="Q32" s="800"/>
      <c r="R32" s="801"/>
      <c r="S32" s="801"/>
      <c r="T32" s="801"/>
      <c r="U32" s="801"/>
      <c r="V32" s="801"/>
      <c r="W32" s="801"/>
      <c r="X32" s="801"/>
      <c r="Y32" s="801"/>
      <c r="Z32" s="801"/>
      <c r="AA32" s="801"/>
      <c r="AB32" s="801"/>
      <c r="AC32" s="801"/>
      <c r="AD32" s="801"/>
      <c r="AE32" s="802"/>
      <c r="AF32" s="803"/>
      <c r="AG32" s="804"/>
      <c r="AH32" s="804"/>
      <c r="AI32" s="804"/>
      <c r="AJ32" s="805"/>
      <c r="AK32" s="871"/>
      <c r="AL32" s="872"/>
      <c r="AM32" s="872"/>
      <c r="AN32" s="872"/>
      <c r="AO32" s="872"/>
      <c r="AP32" s="872"/>
      <c r="AQ32" s="872"/>
      <c r="AR32" s="872"/>
      <c r="AS32" s="872"/>
      <c r="AT32" s="872"/>
      <c r="AU32" s="872"/>
      <c r="AV32" s="872"/>
      <c r="AW32" s="872"/>
      <c r="AX32" s="872"/>
      <c r="AY32" s="872"/>
      <c r="AZ32" s="873"/>
      <c r="BA32" s="873"/>
      <c r="BB32" s="873"/>
      <c r="BC32" s="873"/>
      <c r="BD32" s="873"/>
      <c r="BE32" s="869"/>
      <c r="BF32" s="869"/>
      <c r="BG32" s="869"/>
      <c r="BH32" s="869"/>
      <c r="BI32" s="870"/>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1"/>
      <c r="AL33" s="872"/>
      <c r="AM33" s="872"/>
      <c r="AN33" s="872"/>
      <c r="AO33" s="872"/>
      <c r="AP33" s="872"/>
      <c r="AQ33" s="872"/>
      <c r="AR33" s="872"/>
      <c r="AS33" s="872"/>
      <c r="AT33" s="872"/>
      <c r="AU33" s="872"/>
      <c r="AV33" s="872"/>
      <c r="AW33" s="872"/>
      <c r="AX33" s="872"/>
      <c r="AY33" s="872"/>
      <c r="AZ33" s="873"/>
      <c r="BA33" s="873"/>
      <c r="BB33" s="873"/>
      <c r="BC33" s="873"/>
      <c r="BD33" s="873"/>
      <c r="BE33" s="869"/>
      <c r="BF33" s="869"/>
      <c r="BG33" s="869"/>
      <c r="BH33" s="869"/>
      <c r="BI33" s="870"/>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1"/>
      <c r="AL34" s="872"/>
      <c r="AM34" s="872"/>
      <c r="AN34" s="872"/>
      <c r="AO34" s="872"/>
      <c r="AP34" s="872"/>
      <c r="AQ34" s="872"/>
      <c r="AR34" s="872"/>
      <c r="AS34" s="872"/>
      <c r="AT34" s="872"/>
      <c r="AU34" s="872"/>
      <c r="AV34" s="872"/>
      <c r="AW34" s="872"/>
      <c r="AX34" s="872"/>
      <c r="AY34" s="872"/>
      <c r="AZ34" s="873"/>
      <c r="BA34" s="873"/>
      <c r="BB34" s="873"/>
      <c r="BC34" s="873"/>
      <c r="BD34" s="873"/>
      <c r="BE34" s="869"/>
      <c r="BF34" s="869"/>
      <c r="BG34" s="869"/>
      <c r="BH34" s="869"/>
      <c r="BI34" s="870"/>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1"/>
      <c r="AL35" s="872"/>
      <c r="AM35" s="872"/>
      <c r="AN35" s="872"/>
      <c r="AO35" s="872"/>
      <c r="AP35" s="872"/>
      <c r="AQ35" s="872"/>
      <c r="AR35" s="872"/>
      <c r="AS35" s="872"/>
      <c r="AT35" s="872"/>
      <c r="AU35" s="872"/>
      <c r="AV35" s="872"/>
      <c r="AW35" s="872"/>
      <c r="AX35" s="872"/>
      <c r="AY35" s="872"/>
      <c r="AZ35" s="873"/>
      <c r="BA35" s="873"/>
      <c r="BB35" s="873"/>
      <c r="BC35" s="873"/>
      <c r="BD35" s="873"/>
      <c r="BE35" s="869"/>
      <c r="BF35" s="869"/>
      <c r="BG35" s="869"/>
      <c r="BH35" s="869"/>
      <c r="BI35" s="870"/>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1"/>
      <c r="AL36" s="872"/>
      <c r="AM36" s="872"/>
      <c r="AN36" s="872"/>
      <c r="AO36" s="872"/>
      <c r="AP36" s="872"/>
      <c r="AQ36" s="872"/>
      <c r="AR36" s="872"/>
      <c r="AS36" s="872"/>
      <c r="AT36" s="872"/>
      <c r="AU36" s="872"/>
      <c r="AV36" s="872"/>
      <c r="AW36" s="872"/>
      <c r="AX36" s="872"/>
      <c r="AY36" s="872"/>
      <c r="AZ36" s="873"/>
      <c r="BA36" s="873"/>
      <c r="BB36" s="873"/>
      <c r="BC36" s="873"/>
      <c r="BD36" s="873"/>
      <c r="BE36" s="869"/>
      <c r="BF36" s="869"/>
      <c r="BG36" s="869"/>
      <c r="BH36" s="869"/>
      <c r="BI36" s="870"/>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1"/>
      <c r="AL37" s="872"/>
      <c r="AM37" s="872"/>
      <c r="AN37" s="872"/>
      <c r="AO37" s="872"/>
      <c r="AP37" s="872"/>
      <c r="AQ37" s="872"/>
      <c r="AR37" s="872"/>
      <c r="AS37" s="872"/>
      <c r="AT37" s="872"/>
      <c r="AU37" s="872"/>
      <c r="AV37" s="872"/>
      <c r="AW37" s="872"/>
      <c r="AX37" s="872"/>
      <c r="AY37" s="872"/>
      <c r="AZ37" s="873"/>
      <c r="BA37" s="873"/>
      <c r="BB37" s="873"/>
      <c r="BC37" s="873"/>
      <c r="BD37" s="873"/>
      <c r="BE37" s="869"/>
      <c r="BF37" s="869"/>
      <c r="BG37" s="869"/>
      <c r="BH37" s="869"/>
      <c r="BI37" s="870"/>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1"/>
      <c r="AL38" s="872"/>
      <c r="AM38" s="872"/>
      <c r="AN38" s="872"/>
      <c r="AO38" s="872"/>
      <c r="AP38" s="872"/>
      <c r="AQ38" s="872"/>
      <c r="AR38" s="872"/>
      <c r="AS38" s="872"/>
      <c r="AT38" s="872"/>
      <c r="AU38" s="872"/>
      <c r="AV38" s="872"/>
      <c r="AW38" s="872"/>
      <c r="AX38" s="872"/>
      <c r="AY38" s="872"/>
      <c r="AZ38" s="873"/>
      <c r="BA38" s="873"/>
      <c r="BB38" s="873"/>
      <c r="BC38" s="873"/>
      <c r="BD38" s="873"/>
      <c r="BE38" s="869"/>
      <c r="BF38" s="869"/>
      <c r="BG38" s="869"/>
      <c r="BH38" s="869"/>
      <c r="BI38" s="870"/>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1"/>
      <c r="AL39" s="872"/>
      <c r="AM39" s="872"/>
      <c r="AN39" s="872"/>
      <c r="AO39" s="872"/>
      <c r="AP39" s="872"/>
      <c r="AQ39" s="872"/>
      <c r="AR39" s="872"/>
      <c r="AS39" s="872"/>
      <c r="AT39" s="872"/>
      <c r="AU39" s="872"/>
      <c r="AV39" s="872"/>
      <c r="AW39" s="872"/>
      <c r="AX39" s="872"/>
      <c r="AY39" s="872"/>
      <c r="AZ39" s="873"/>
      <c r="BA39" s="873"/>
      <c r="BB39" s="873"/>
      <c r="BC39" s="873"/>
      <c r="BD39" s="873"/>
      <c r="BE39" s="869"/>
      <c r="BF39" s="869"/>
      <c r="BG39" s="869"/>
      <c r="BH39" s="869"/>
      <c r="BI39" s="870"/>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1"/>
      <c r="AL40" s="872"/>
      <c r="AM40" s="872"/>
      <c r="AN40" s="872"/>
      <c r="AO40" s="872"/>
      <c r="AP40" s="872"/>
      <c r="AQ40" s="872"/>
      <c r="AR40" s="872"/>
      <c r="AS40" s="872"/>
      <c r="AT40" s="872"/>
      <c r="AU40" s="872"/>
      <c r="AV40" s="872"/>
      <c r="AW40" s="872"/>
      <c r="AX40" s="872"/>
      <c r="AY40" s="872"/>
      <c r="AZ40" s="873"/>
      <c r="BA40" s="873"/>
      <c r="BB40" s="873"/>
      <c r="BC40" s="873"/>
      <c r="BD40" s="873"/>
      <c r="BE40" s="869"/>
      <c r="BF40" s="869"/>
      <c r="BG40" s="869"/>
      <c r="BH40" s="869"/>
      <c r="BI40" s="870"/>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1"/>
      <c r="AL41" s="872"/>
      <c r="AM41" s="872"/>
      <c r="AN41" s="872"/>
      <c r="AO41" s="872"/>
      <c r="AP41" s="872"/>
      <c r="AQ41" s="872"/>
      <c r="AR41" s="872"/>
      <c r="AS41" s="872"/>
      <c r="AT41" s="872"/>
      <c r="AU41" s="872"/>
      <c r="AV41" s="872"/>
      <c r="AW41" s="872"/>
      <c r="AX41" s="872"/>
      <c r="AY41" s="872"/>
      <c r="AZ41" s="873"/>
      <c r="BA41" s="873"/>
      <c r="BB41" s="873"/>
      <c r="BC41" s="873"/>
      <c r="BD41" s="873"/>
      <c r="BE41" s="869"/>
      <c r="BF41" s="869"/>
      <c r="BG41" s="869"/>
      <c r="BH41" s="869"/>
      <c r="BI41" s="870"/>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1"/>
      <c r="AL42" s="872"/>
      <c r="AM42" s="872"/>
      <c r="AN42" s="872"/>
      <c r="AO42" s="872"/>
      <c r="AP42" s="872"/>
      <c r="AQ42" s="872"/>
      <c r="AR42" s="872"/>
      <c r="AS42" s="872"/>
      <c r="AT42" s="872"/>
      <c r="AU42" s="872"/>
      <c r="AV42" s="872"/>
      <c r="AW42" s="872"/>
      <c r="AX42" s="872"/>
      <c r="AY42" s="872"/>
      <c r="AZ42" s="873"/>
      <c r="BA42" s="873"/>
      <c r="BB42" s="873"/>
      <c r="BC42" s="873"/>
      <c r="BD42" s="873"/>
      <c r="BE42" s="869"/>
      <c r="BF42" s="869"/>
      <c r="BG42" s="869"/>
      <c r="BH42" s="869"/>
      <c r="BI42" s="870"/>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1"/>
      <c r="AL43" s="872"/>
      <c r="AM43" s="872"/>
      <c r="AN43" s="872"/>
      <c r="AO43" s="872"/>
      <c r="AP43" s="872"/>
      <c r="AQ43" s="872"/>
      <c r="AR43" s="872"/>
      <c r="AS43" s="872"/>
      <c r="AT43" s="872"/>
      <c r="AU43" s="872"/>
      <c r="AV43" s="872"/>
      <c r="AW43" s="872"/>
      <c r="AX43" s="872"/>
      <c r="AY43" s="872"/>
      <c r="AZ43" s="873"/>
      <c r="BA43" s="873"/>
      <c r="BB43" s="873"/>
      <c r="BC43" s="873"/>
      <c r="BD43" s="873"/>
      <c r="BE43" s="869"/>
      <c r="BF43" s="869"/>
      <c r="BG43" s="869"/>
      <c r="BH43" s="869"/>
      <c r="BI43" s="870"/>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1"/>
      <c r="AL44" s="872"/>
      <c r="AM44" s="872"/>
      <c r="AN44" s="872"/>
      <c r="AO44" s="872"/>
      <c r="AP44" s="872"/>
      <c r="AQ44" s="872"/>
      <c r="AR44" s="872"/>
      <c r="AS44" s="872"/>
      <c r="AT44" s="872"/>
      <c r="AU44" s="872"/>
      <c r="AV44" s="872"/>
      <c r="AW44" s="872"/>
      <c r="AX44" s="872"/>
      <c r="AY44" s="872"/>
      <c r="AZ44" s="873"/>
      <c r="BA44" s="873"/>
      <c r="BB44" s="873"/>
      <c r="BC44" s="873"/>
      <c r="BD44" s="873"/>
      <c r="BE44" s="869"/>
      <c r="BF44" s="869"/>
      <c r="BG44" s="869"/>
      <c r="BH44" s="869"/>
      <c r="BI44" s="870"/>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1"/>
      <c r="AL45" s="872"/>
      <c r="AM45" s="872"/>
      <c r="AN45" s="872"/>
      <c r="AO45" s="872"/>
      <c r="AP45" s="872"/>
      <c r="AQ45" s="872"/>
      <c r="AR45" s="872"/>
      <c r="AS45" s="872"/>
      <c r="AT45" s="872"/>
      <c r="AU45" s="872"/>
      <c r="AV45" s="872"/>
      <c r="AW45" s="872"/>
      <c r="AX45" s="872"/>
      <c r="AY45" s="872"/>
      <c r="AZ45" s="873"/>
      <c r="BA45" s="873"/>
      <c r="BB45" s="873"/>
      <c r="BC45" s="873"/>
      <c r="BD45" s="873"/>
      <c r="BE45" s="869"/>
      <c r="BF45" s="869"/>
      <c r="BG45" s="869"/>
      <c r="BH45" s="869"/>
      <c r="BI45" s="870"/>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1"/>
      <c r="AL46" s="872"/>
      <c r="AM46" s="872"/>
      <c r="AN46" s="872"/>
      <c r="AO46" s="872"/>
      <c r="AP46" s="872"/>
      <c r="AQ46" s="872"/>
      <c r="AR46" s="872"/>
      <c r="AS46" s="872"/>
      <c r="AT46" s="872"/>
      <c r="AU46" s="872"/>
      <c r="AV46" s="872"/>
      <c r="AW46" s="872"/>
      <c r="AX46" s="872"/>
      <c r="AY46" s="872"/>
      <c r="AZ46" s="873"/>
      <c r="BA46" s="873"/>
      <c r="BB46" s="873"/>
      <c r="BC46" s="873"/>
      <c r="BD46" s="873"/>
      <c r="BE46" s="869"/>
      <c r="BF46" s="869"/>
      <c r="BG46" s="869"/>
      <c r="BH46" s="869"/>
      <c r="BI46" s="870"/>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1"/>
      <c r="AL47" s="872"/>
      <c r="AM47" s="872"/>
      <c r="AN47" s="872"/>
      <c r="AO47" s="872"/>
      <c r="AP47" s="872"/>
      <c r="AQ47" s="872"/>
      <c r="AR47" s="872"/>
      <c r="AS47" s="872"/>
      <c r="AT47" s="872"/>
      <c r="AU47" s="872"/>
      <c r="AV47" s="872"/>
      <c r="AW47" s="872"/>
      <c r="AX47" s="872"/>
      <c r="AY47" s="872"/>
      <c r="AZ47" s="873"/>
      <c r="BA47" s="873"/>
      <c r="BB47" s="873"/>
      <c r="BC47" s="873"/>
      <c r="BD47" s="873"/>
      <c r="BE47" s="869"/>
      <c r="BF47" s="869"/>
      <c r="BG47" s="869"/>
      <c r="BH47" s="869"/>
      <c r="BI47" s="870"/>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1"/>
      <c r="AL48" s="872"/>
      <c r="AM48" s="872"/>
      <c r="AN48" s="872"/>
      <c r="AO48" s="872"/>
      <c r="AP48" s="872"/>
      <c r="AQ48" s="872"/>
      <c r="AR48" s="872"/>
      <c r="AS48" s="872"/>
      <c r="AT48" s="872"/>
      <c r="AU48" s="872"/>
      <c r="AV48" s="872"/>
      <c r="AW48" s="872"/>
      <c r="AX48" s="872"/>
      <c r="AY48" s="872"/>
      <c r="AZ48" s="873"/>
      <c r="BA48" s="873"/>
      <c r="BB48" s="873"/>
      <c r="BC48" s="873"/>
      <c r="BD48" s="873"/>
      <c r="BE48" s="869"/>
      <c r="BF48" s="869"/>
      <c r="BG48" s="869"/>
      <c r="BH48" s="869"/>
      <c r="BI48" s="870"/>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1"/>
      <c r="AL49" s="872"/>
      <c r="AM49" s="872"/>
      <c r="AN49" s="872"/>
      <c r="AO49" s="872"/>
      <c r="AP49" s="872"/>
      <c r="AQ49" s="872"/>
      <c r="AR49" s="872"/>
      <c r="AS49" s="872"/>
      <c r="AT49" s="872"/>
      <c r="AU49" s="872"/>
      <c r="AV49" s="872"/>
      <c r="AW49" s="872"/>
      <c r="AX49" s="872"/>
      <c r="AY49" s="872"/>
      <c r="AZ49" s="873"/>
      <c r="BA49" s="873"/>
      <c r="BB49" s="873"/>
      <c r="BC49" s="873"/>
      <c r="BD49" s="873"/>
      <c r="BE49" s="869"/>
      <c r="BF49" s="869"/>
      <c r="BG49" s="869"/>
      <c r="BH49" s="869"/>
      <c r="BI49" s="870"/>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4"/>
      <c r="R50" s="875"/>
      <c r="S50" s="875"/>
      <c r="T50" s="875"/>
      <c r="U50" s="875"/>
      <c r="V50" s="875"/>
      <c r="W50" s="875"/>
      <c r="X50" s="875"/>
      <c r="Y50" s="875"/>
      <c r="Z50" s="875"/>
      <c r="AA50" s="875"/>
      <c r="AB50" s="875"/>
      <c r="AC50" s="875"/>
      <c r="AD50" s="875"/>
      <c r="AE50" s="876"/>
      <c r="AF50" s="803"/>
      <c r="AG50" s="804"/>
      <c r="AH50" s="804"/>
      <c r="AI50" s="804"/>
      <c r="AJ50" s="805"/>
      <c r="AK50" s="877"/>
      <c r="AL50" s="875"/>
      <c r="AM50" s="875"/>
      <c r="AN50" s="875"/>
      <c r="AO50" s="875"/>
      <c r="AP50" s="875"/>
      <c r="AQ50" s="875"/>
      <c r="AR50" s="875"/>
      <c r="AS50" s="875"/>
      <c r="AT50" s="875"/>
      <c r="AU50" s="875"/>
      <c r="AV50" s="875"/>
      <c r="AW50" s="875"/>
      <c r="AX50" s="875"/>
      <c r="AY50" s="875"/>
      <c r="AZ50" s="878"/>
      <c r="BA50" s="878"/>
      <c r="BB50" s="878"/>
      <c r="BC50" s="878"/>
      <c r="BD50" s="878"/>
      <c r="BE50" s="869"/>
      <c r="BF50" s="869"/>
      <c r="BG50" s="869"/>
      <c r="BH50" s="869"/>
      <c r="BI50" s="870"/>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4"/>
      <c r="R51" s="875"/>
      <c r="S51" s="875"/>
      <c r="T51" s="875"/>
      <c r="U51" s="875"/>
      <c r="V51" s="875"/>
      <c r="W51" s="875"/>
      <c r="X51" s="875"/>
      <c r="Y51" s="875"/>
      <c r="Z51" s="875"/>
      <c r="AA51" s="875"/>
      <c r="AB51" s="875"/>
      <c r="AC51" s="875"/>
      <c r="AD51" s="875"/>
      <c r="AE51" s="876"/>
      <c r="AF51" s="803"/>
      <c r="AG51" s="804"/>
      <c r="AH51" s="804"/>
      <c r="AI51" s="804"/>
      <c r="AJ51" s="805"/>
      <c r="AK51" s="877"/>
      <c r="AL51" s="875"/>
      <c r="AM51" s="875"/>
      <c r="AN51" s="875"/>
      <c r="AO51" s="875"/>
      <c r="AP51" s="875"/>
      <c r="AQ51" s="875"/>
      <c r="AR51" s="875"/>
      <c r="AS51" s="875"/>
      <c r="AT51" s="875"/>
      <c r="AU51" s="875"/>
      <c r="AV51" s="875"/>
      <c r="AW51" s="875"/>
      <c r="AX51" s="875"/>
      <c r="AY51" s="875"/>
      <c r="AZ51" s="878"/>
      <c r="BA51" s="878"/>
      <c r="BB51" s="878"/>
      <c r="BC51" s="878"/>
      <c r="BD51" s="878"/>
      <c r="BE51" s="869"/>
      <c r="BF51" s="869"/>
      <c r="BG51" s="869"/>
      <c r="BH51" s="869"/>
      <c r="BI51" s="870"/>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4"/>
      <c r="R52" s="875"/>
      <c r="S52" s="875"/>
      <c r="T52" s="875"/>
      <c r="U52" s="875"/>
      <c r="V52" s="875"/>
      <c r="W52" s="875"/>
      <c r="X52" s="875"/>
      <c r="Y52" s="875"/>
      <c r="Z52" s="875"/>
      <c r="AA52" s="875"/>
      <c r="AB52" s="875"/>
      <c r="AC52" s="875"/>
      <c r="AD52" s="875"/>
      <c r="AE52" s="876"/>
      <c r="AF52" s="803"/>
      <c r="AG52" s="804"/>
      <c r="AH52" s="804"/>
      <c r="AI52" s="804"/>
      <c r="AJ52" s="805"/>
      <c r="AK52" s="877"/>
      <c r="AL52" s="875"/>
      <c r="AM52" s="875"/>
      <c r="AN52" s="875"/>
      <c r="AO52" s="875"/>
      <c r="AP52" s="875"/>
      <c r="AQ52" s="875"/>
      <c r="AR52" s="875"/>
      <c r="AS52" s="875"/>
      <c r="AT52" s="875"/>
      <c r="AU52" s="875"/>
      <c r="AV52" s="875"/>
      <c r="AW52" s="875"/>
      <c r="AX52" s="875"/>
      <c r="AY52" s="875"/>
      <c r="AZ52" s="878"/>
      <c r="BA52" s="878"/>
      <c r="BB52" s="878"/>
      <c r="BC52" s="878"/>
      <c r="BD52" s="878"/>
      <c r="BE52" s="869"/>
      <c r="BF52" s="869"/>
      <c r="BG52" s="869"/>
      <c r="BH52" s="869"/>
      <c r="BI52" s="870"/>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4"/>
      <c r="R53" s="875"/>
      <c r="S53" s="875"/>
      <c r="T53" s="875"/>
      <c r="U53" s="875"/>
      <c r="V53" s="875"/>
      <c r="W53" s="875"/>
      <c r="X53" s="875"/>
      <c r="Y53" s="875"/>
      <c r="Z53" s="875"/>
      <c r="AA53" s="875"/>
      <c r="AB53" s="875"/>
      <c r="AC53" s="875"/>
      <c r="AD53" s="875"/>
      <c r="AE53" s="876"/>
      <c r="AF53" s="803"/>
      <c r="AG53" s="804"/>
      <c r="AH53" s="804"/>
      <c r="AI53" s="804"/>
      <c r="AJ53" s="805"/>
      <c r="AK53" s="877"/>
      <c r="AL53" s="875"/>
      <c r="AM53" s="875"/>
      <c r="AN53" s="875"/>
      <c r="AO53" s="875"/>
      <c r="AP53" s="875"/>
      <c r="AQ53" s="875"/>
      <c r="AR53" s="875"/>
      <c r="AS53" s="875"/>
      <c r="AT53" s="875"/>
      <c r="AU53" s="875"/>
      <c r="AV53" s="875"/>
      <c r="AW53" s="875"/>
      <c r="AX53" s="875"/>
      <c r="AY53" s="875"/>
      <c r="AZ53" s="878"/>
      <c r="BA53" s="878"/>
      <c r="BB53" s="878"/>
      <c r="BC53" s="878"/>
      <c r="BD53" s="878"/>
      <c r="BE53" s="869"/>
      <c r="BF53" s="869"/>
      <c r="BG53" s="869"/>
      <c r="BH53" s="869"/>
      <c r="BI53" s="870"/>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4"/>
      <c r="R54" s="875"/>
      <c r="S54" s="875"/>
      <c r="T54" s="875"/>
      <c r="U54" s="875"/>
      <c r="V54" s="875"/>
      <c r="W54" s="875"/>
      <c r="X54" s="875"/>
      <c r="Y54" s="875"/>
      <c r="Z54" s="875"/>
      <c r="AA54" s="875"/>
      <c r="AB54" s="875"/>
      <c r="AC54" s="875"/>
      <c r="AD54" s="875"/>
      <c r="AE54" s="876"/>
      <c r="AF54" s="803"/>
      <c r="AG54" s="804"/>
      <c r="AH54" s="804"/>
      <c r="AI54" s="804"/>
      <c r="AJ54" s="805"/>
      <c r="AK54" s="877"/>
      <c r="AL54" s="875"/>
      <c r="AM54" s="875"/>
      <c r="AN54" s="875"/>
      <c r="AO54" s="875"/>
      <c r="AP54" s="875"/>
      <c r="AQ54" s="875"/>
      <c r="AR54" s="875"/>
      <c r="AS54" s="875"/>
      <c r="AT54" s="875"/>
      <c r="AU54" s="875"/>
      <c r="AV54" s="875"/>
      <c r="AW54" s="875"/>
      <c r="AX54" s="875"/>
      <c r="AY54" s="875"/>
      <c r="AZ54" s="878"/>
      <c r="BA54" s="878"/>
      <c r="BB54" s="878"/>
      <c r="BC54" s="878"/>
      <c r="BD54" s="878"/>
      <c r="BE54" s="869"/>
      <c r="BF54" s="869"/>
      <c r="BG54" s="869"/>
      <c r="BH54" s="869"/>
      <c r="BI54" s="870"/>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4"/>
      <c r="R55" s="875"/>
      <c r="S55" s="875"/>
      <c r="T55" s="875"/>
      <c r="U55" s="875"/>
      <c r="V55" s="875"/>
      <c r="W55" s="875"/>
      <c r="X55" s="875"/>
      <c r="Y55" s="875"/>
      <c r="Z55" s="875"/>
      <c r="AA55" s="875"/>
      <c r="AB55" s="875"/>
      <c r="AC55" s="875"/>
      <c r="AD55" s="875"/>
      <c r="AE55" s="876"/>
      <c r="AF55" s="803"/>
      <c r="AG55" s="804"/>
      <c r="AH55" s="804"/>
      <c r="AI55" s="804"/>
      <c r="AJ55" s="805"/>
      <c r="AK55" s="877"/>
      <c r="AL55" s="875"/>
      <c r="AM55" s="875"/>
      <c r="AN55" s="875"/>
      <c r="AO55" s="875"/>
      <c r="AP55" s="875"/>
      <c r="AQ55" s="875"/>
      <c r="AR55" s="875"/>
      <c r="AS55" s="875"/>
      <c r="AT55" s="875"/>
      <c r="AU55" s="875"/>
      <c r="AV55" s="875"/>
      <c r="AW55" s="875"/>
      <c r="AX55" s="875"/>
      <c r="AY55" s="875"/>
      <c r="AZ55" s="878"/>
      <c r="BA55" s="878"/>
      <c r="BB55" s="878"/>
      <c r="BC55" s="878"/>
      <c r="BD55" s="878"/>
      <c r="BE55" s="869"/>
      <c r="BF55" s="869"/>
      <c r="BG55" s="869"/>
      <c r="BH55" s="869"/>
      <c r="BI55" s="870"/>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4"/>
      <c r="R56" s="875"/>
      <c r="S56" s="875"/>
      <c r="T56" s="875"/>
      <c r="U56" s="875"/>
      <c r="V56" s="875"/>
      <c r="W56" s="875"/>
      <c r="X56" s="875"/>
      <c r="Y56" s="875"/>
      <c r="Z56" s="875"/>
      <c r="AA56" s="875"/>
      <c r="AB56" s="875"/>
      <c r="AC56" s="875"/>
      <c r="AD56" s="875"/>
      <c r="AE56" s="876"/>
      <c r="AF56" s="803"/>
      <c r="AG56" s="804"/>
      <c r="AH56" s="804"/>
      <c r="AI56" s="804"/>
      <c r="AJ56" s="805"/>
      <c r="AK56" s="877"/>
      <c r="AL56" s="875"/>
      <c r="AM56" s="875"/>
      <c r="AN56" s="875"/>
      <c r="AO56" s="875"/>
      <c r="AP56" s="875"/>
      <c r="AQ56" s="875"/>
      <c r="AR56" s="875"/>
      <c r="AS56" s="875"/>
      <c r="AT56" s="875"/>
      <c r="AU56" s="875"/>
      <c r="AV56" s="875"/>
      <c r="AW56" s="875"/>
      <c r="AX56" s="875"/>
      <c r="AY56" s="875"/>
      <c r="AZ56" s="878"/>
      <c r="BA56" s="878"/>
      <c r="BB56" s="878"/>
      <c r="BC56" s="878"/>
      <c r="BD56" s="878"/>
      <c r="BE56" s="869"/>
      <c r="BF56" s="869"/>
      <c r="BG56" s="869"/>
      <c r="BH56" s="869"/>
      <c r="BI56" s="870"/>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4"/>
      <c r="R57" s="875"/>
      <c r="S57" s="875"/>
      <c r="T57" s="875"/>
      <c r="U57" s="875"/>
      <c r="V57" s="875"/>
      <c r="W57" s="875"/>
      <c r="X57" s="875"/>
      <c r="Y57" s="875"/>
      <c r="Z57" s="875"/>
      <c r="AA57" s="875"/>
      <c r="AB57" s="875"/>
      <c r="AC57" s="875"/>
      <c r="AD57" s="875"/>
      <c r="AE57" s="876"/>
      <c r="AF57" s="803"/>
      <c r="AG57" s="804"/>
      <c r="AH57" s="804"/>
      <c r="AI57" s="804"/>
      <c r="AJ57" s="805"/>
      <c r="AK57" s="877"/>
      <c r="AL57" s="875"/>
      <c r="AM57" s="875"/>
      <c r="AN57" s="875"/>
      <c r="AO57" s="875"/>
      <c r="AP57" s="875"/>
      <c r="AQ57" s="875"/>
      <c r="AR57" s="875"/>
      <c r="AS57" s="875"/>
      <c r="AT57" s="875"/>
      <c r="AU57" s="875"/>
      <c r="AV57" s="875"/>
      <c r="AW57" s="875"/>
      <c r="AX57" s="875"/>
      <c r="AY57" s="875"/>
      <c r="AZ57" s="878"/>
      <c r="BA57" s="878"/>
      <c r="BB57" s="878"/>
      <c r="BC57" s="878"/>
      <c r="BD57" s="878"/>
      <c r="BE57" s="869"/>
      <c r="BF57" s="869"/>
      <c r="BG57" s="869"/>
      <c r="BH57" s="869"/>
      <c r="BI57" s="870"/>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4"/>
      <c r="R58" s="875"/>
      <c r="S58" s="875"/>
      <c r="T58" s="875"/>
      <c r="U58" s="875"/>
      <c r="V58" s="875"/>
      <c r="W58" s="875"/>
      <c r="X58" s="875"/>
      <c r="Y58" s="875"/>
      <c r="Z58" s="875"/>
      <c r="AA58" s="875"/>
      <c r="AB58" s="875"/>
      <c r="AC58" s="875"/>
      <c r="AD58" s="875"/>
      <c r="AE58" s="876"/>
      <c r="AF58" s="803"/>
      <c r="AG58" s="804"/>
      <c r="AH58" s="804"/>
      <c r="AI58" s="804"/>
      <c r="AJ58" s="805"/>
      <c r="AK58" s="877"/>
      <c r="AL58" s="875"/>
      <c r="AM58" s="875"/>
      <c r="AN58" s="875"/>
      <c r="AO58" s="875"/>
      <c r="AP58" s="875"/>
      <c r="AQ58" s="875"/>
      <c r="AR58" s="875"/>
      <c r="AS58" s="875"/>
      <c r="AT58" s="875"/>
      <c r="AU58" s="875"/>
      <c r="AV58" s="875"/>
      <c r="AW58" s="875"/>
      <c r="AX58" s="875"/>
      <c r="AY58" s="875"/>
      <c r="AZ58" s="878"/>
      <c r="BA58" s="878"/>
      <c r="BB58" s="878"/>
      <c r="BC58" s="878"/>
      <c r="BD58" s="878"/>
      <c r="BE58" s="869"/>
      <c r="BF58" s="869"/>
      <c r="BG58" s="869"/>
      <c r="BH58" s="869"/>
      <c r="BI58" s="870"/>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4"/>
      <c r="R59" s="875"/>
      <c r="S59" s="875"/>
      <c r="T59" s="875"/>
      <c r="U59" s="875"/>
      <c r="V59" s="875"/>
      <c r="W59" s="875"/>
      <c r="X59" s="875"/>
      <c r="Y59" s="875"/>
      <c r="Z59" s="875"/>
      <c r="AA59" s="875"/>
      <c r="AB59" s="875"/>
      <c r="AC59" s="875"/>
      <c r="AD59" s="875"/>
      <c r="AE59" s="876"/>
      <c r="AF59" s="803"/>
      <c r="AG59" s="804"/>
      <c r="AH59" s="804"/>
      <c r="AI59" s="804"/>
      <c r="AJ59" s="805"/>
      <c r="AK59" s="877"/>
      <c r="AL59" s="875"/>
      <c r="AM59" s="875"/>
      <c r="AN59" s="875"/>
      <c r="AO59" s="875"/>
      <c r="AP59" s="875"/>
      <c r="AQ59" s="875"/>
      <c r="AR59" s="875"/>
      <c r="AS59" s="875"/>
      <c r="AT59" s="875"/>
      <c r="AU59" s="875"/>
      <c r="AV59" s="875"/>
      <c r="AW59" s="875"/>
      <c r="AX59" s="875"/>
      <c r="AY59" s="875"/>
      <c r="AZ59" s="878"/>
      <c r="BA59" s="878"/>
      <c r="BB59" s="878"/>
      <c r="BC59" s="878"/>
      <c r="BD59" s="878"/>
      <c r="BE59" s="869"/>
      <c r="BF59" s="869"/>
      <c r="BG59" s="869"/>
      <c r="BH59" s="869"/>
      <c r="BI59" s="870"/>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4"/>
      <c r="R60" s="875"/>
      <c r="S60" s="875"/>
      <c r="T60" s="875"/>
      <c r="U60" s="875"/>
      <c r="V60" s="875"/>
      <c r="W60" s="875"/>
      <c r="X60" s="875"/>
      <c r="Y60" s="875"/>
      <c r="Z60" s="875"/>
      <c r="AA60" s="875"/>
      <c r="AB60" s="875"/>
      <c r="AC60" s="875"/>
      <c r="AD60" s="875"/>
      <c r="AE60" s="876"/>
      <c r="AF60" s="803"/>
      <c r="AG60" s="804"/>
      <c r="AH60" s="804"/>
      <c r="AI60" s="804"/>
      <c r="AJ60" s="805"/>
      <c r="AK60" s="877"/>
      <c r="AL60" s="875"/>
      <c r="AM60" s="875"/>
      <c r="AN60" s="875"/>
      <c r="AO60" s="875"/>
      <c r="AP60" s="875"/>
      <c r="AQ60" s="875"/>
      <c r="AR60" s="875"/>
      <c r="AS60" s="875"/>
      <c r="AT60" s="875"/>
      <c r="AU60" s="875"/>
      <c r="AV60" s="875"/>
      <c r="AW60" s="875"/>
      <c r="AX60" s="875"/>
      <c r="AY60" s="875"/>
      <c r="AZ60" s="878"/>
      <c r="BA60" s="878"/>
      <c r="BB60" s="878"/>
      <c r="BC60" s="878"/>
      <c r="BD60" s="878"/>
      <c r="BE60" s="869"/>
      <c r="BF60" s="869"/>
      <c r="BG60" s="869"/>
      <c r="BH60" s="869"/>
      <c r="BI60" s="870"/>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4"/>
      <c r="R61" s="875"/>
      <c r="S61" s="875"/>
      <c r="T61" s="875"/>
      <c r="U61" s="875"/>
      <c r="V61" s="875"/>
      <c r="W61" s="875"/>
      <c r="X61" s="875"/>
      <c r="Y61" s="875"/>
      <c r="Z61" s="875"/>
      <c r="AA61" s="875"/>
      <c r="AB61" s="875"/>
      <c r="AC61" s="875"/>
      <c r="AD61" s="875"/>
      <c r="AE61" s="876"/>
      <c r="AF61" s="803"/>
      <c r="AG61" s="804"/>
      <c r="AH61" s="804"/>
      <c r="AI61" s="804"/>
      <c r="AJ61" s="805"/>
      <c r="AK61" s="877"/>
      <c r="AL61" s="875"/>
      <c r="AM61" s="875"/>
      <c r="AN61" s="875"/>
      <c r="AO61" s="875"/>
      <c r="AP61" s="875"/>
      <c r="AQ61" s="875"/>
      <c r="AR61" s="875"/>
      <c r="AS61" s="875"/>
      <c r="AT61" s="875"/>
      <c r="AU61" s="875"/>
      <c r="AV61" s="875"/>
      <c r="AW61" s="875"/>
      <c r="AX61" s="875"/>
      <c r="AY61" s="875"/>
      <c r="AZ61" s="878"/>
      <c r="BA61" s="878"/>
      <c r="BB61" s="878"/>
      <c r="BC61" s="878"/>
      <c r="BD61" s="878"/>
      <c r="BE61" s="869"/>
      <c r="BF61" s="869"/>
      <c r="BG61" s="869"/>
      <c r="BH61" s="869"/>
      <c r="BI61" s="870"/>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4"/>
      <c r="R62" s="875"/>
      <c r="S62" s="875"/>
      <c r="T62" s="875"/>
      <c r="U62" s="875"/>
      <c r="V62" s="875"/>
      <c r="W62" s="875"/>
      <c r="X62" s="875"/>
      <c r="Y62" s="875"/>
      <c r="Z62" s="875"/>
      <c r="AA62" s="875"/>
      <c r="AB62" s="875"/>
      <c r="AC62" s="875"/>
      <c r="AD62" s="875"/>
      <c r="AE62" s="876"/>
      <c r="AF62" s="803"/>
      <c r="AG62" s="804"/>
      <c r="AH62" s="804"/>
      <c r="AI62" s="804"/>
      <c r="AJ62" s="805"/>
      <c r="AK62" s="877"/>
      <c r="AL62" s="875"/>
      <c r="AM62" s="875"/>
      <c r="AN62" s="875"/>
      <c r="AO62" s="875"/>
      <c r="AP62" s="875"/>
      <c r="AQ62" s="875"/>
      <c r="AR62" s="875"/>
      <c r="AS62" s="875"/>
      <c r="AT62" s="875"/>
      <c r="AU62" s="875"/>
      <c r="AV62" s="875"/>
      <c r="AW62" s="875"/>
      <c r="AX62" s="875"/>
      <c r="AY62" s="875"/>
      <c r="AZ62" s="878"/>
      <c r="BA62" s="878"/>
      <c r="BB62" s="878"/>
      <c r="BC62" s="878"/>
      <c r="BD62" s="878"/>
      <c r="BE62" s="869"/>
      <c r="BF62" s="869"/>
      <c r="BG62" s="869"/>
      <c r="BH62" s="869"/>
      <c r="BI62" s="870"/>
      <c r="BJ62" s="886" t="s">
        <v>408</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391</v>
      </c>
      <c r="B63" s="832" t="s">
        <v>409</v>
      </c>
      <c r="C63" s="833"/>
      <c r="D63" s="833"/>
      <c r="E63" s="833"/>
      <c r="F63" s="833"/>
      <c r="G63" s="833"/>
      <c r="H63" s="833"/>
      <c r="I63" s="833"/>
      <c r="J63" s="833"/>
      <c r="K63" s="833"/>
      <c r="L63" s="833"/>
      <c r="M63" s="833"/>
      <c r="N63" s="833"/>
      <c r="O63" s="833"/>
      <c r="P63" s="834"/>
      <c r="Q63" s="879"/>
      <c r="R63" s="880"/>
      <c r="S63" s="880"/>
      <c r="T63" s="880"/>
      <c r="U63" s="880"/>
      <c r="V63" s="880"/>
      <c r="W63" s="880"/>
      <c r="X63" s="880"/>
      <c r="Y63" s="880"/>
      <c r="Z63" s="880"/>
      <c r="AA63" s="880"/>
      <c r="AB63" s="880"/>
      <c r="AC63" s="880"/>
      <c r="AD63" s="880"/>
      <c r="AE63" s="881"/>
      <c r="AF63" s="882">
        <v>890</v>
      </c>
      <c r="AG63" s="883"/>
      <c r="AH63" s="883"/>
      <c r="AI63" s="883"/>
      <c r="AJ63" s="884"/>
      <c r="AK63" s="885"/>
      <c r="AL63" s="880"/>
      <c r="AM63" s="880"/>
      <c r="AN63" s="880"/>
      <c r="AO63" s="880"/>
      <c r="AP63" s="883">
        <v>478</v>
      </c>
      <c r="AQ63" s="883"/>
      <c r="AR63" s="883"/>
      <c r="AS63" s="883"/>
      <c r="AT63" s="883"/>
      <c r="AU63" s="883">
        <v>23</v>
      </c>
      <c r="AV63" s="883"/>
      <c r="AW63" s="883"/>
      <c r="AX63" s="883"/>
      <c r="AY63" s="883"/>
      <c r="AZ63" s="887"/>
      <c r="BA63" s="887"/>
      <c r="BB63" s="887"/>
      <c r="BC63" s="887"/>
      <c r="BD63" s="887"/>
      <c r="BE63" s="888"/>
      <c r="BF63" s="888"/>
      <c r="BG63" s="888"/>
      <c r="BH63" s="888"/>
      <c r="BI63" s="889"/>
      <c r="BJ63" s="890" t="s">
        <v>127</v>
      </c>
      <c r="BK63" s="891"/>
      <c r="BL63" s="891"/>
      <c r="BM63" s="891"/>
      <c r="BN63" s="892"/>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411</v>
      </c>
      <c r="B66" s="783"/>
      <c r="C66" s="783"/>
      <c r="D66" s="783"/>
      <c r="E66" s="783"/>
      <c r="F66" s="783"/>
      <c r="G66" s="783"/>
      <c r="H66" s="783"/>
      <c r="I66" s="783"/>
      <c r="J66" s="783"/>
      <c r="K66" s="783"/>
      <c r="L66" s="783"/>
      <c r="M66" s="783"/>
      <c r="N66" s="783"/>
      <c r="O66" s="783"/>
      <c r="P66" s="784"/>
      <c r="Q66" s="759" t="s">
        <v>395</v>
      </c>
      <c r="R66" s="760"/>
      <c r="S66" s="760"/>
      <c r="T66" s="760"/>
      <c r="U66" s="761"/>
      <c r="V66" s="759" t="s">
        <v>412</v>
      </c>
      <c r="W66" s="760"/>
      <c r="X66" s="760"/>
      <c r="Y66" s="760"/>
      <c r="Z66" s="761"/>
      <c r="AA66" s="759" t="s">
        <v>413</v>
      </c>
      <c r="AB66" s="760"/>
      <c r="AC66" s="760"/>
      <c r="AD66" s="760"/>
      <c r="AE66" s="761"/>
      <c r="AF66" s="893" t="s">
        <v>414</v>
      </c>
      <c r="AG66" s="855"/>
      <c r="AH66" s="855"/>
      <c r="AI66" s="855"/>
      <c r="AJ66" s="894"/>
      <c r="AK66" s="759" t="s">
        <v>415</v>
      </c>
      <c r="AL66" s="783"/>
      <c r="AM66" s="783"/>
      <c r="AN66" s="783"/>
      <c r="AO66" s="784"/>
      <c r="AP66" s="759" t="s">
        <v>416</v>
      </c>
      <c r="AQ66" s="760"/>
      <c r="AR66" s="760"/>
      <c r="AS66" s="760"/>
      <c r="AT66" s="761"/>
      <c r="AU66" s="759" t="s">
        <v>417</v>
      </c>
      <c r="AV66" s="760"/>
      <c r="AW66" s="760"/>
      <c r="AX66" s="760"/>
      <c r="AY66" s="761"/>
      <c r="AZ66" s="759" t="s">
        <v>377</v>
      </c>
      <c r="BA66" s="760"/>
      <c r="BB66" s="760"/>
      <c r="BC66" s="760"/>
      <c r="BD66" s="771"/>
      <c r="BE66" s="265"/>
      <c r="BF66" s="265"/>
      <c r="BG66" s="265"/>
      <c r="BH66" s="265"/>
      <c r="BI66" s="265"/>
      <c r="BJ66" s="265"/>
      <c r="BK66" s="265"/>
      <c r="BL66" s="265"/>
      <c r="BM66" s="265"/>
      <c r="BN66" s="265"/>
      <c r="BO66" s="265"/>
      <c r="BP66" s="265"/>
      <c r="BQ66" s="262">
        <v>60</v>
      </c>
      <c r="BR66" s="267"/>
      <c r="BS66" s="904"/>
      <c r="BT66" s="905"/>
      <c r="BU66" s="905"/>
      <c r="BV66" s="905"/>
      <c r="BW66" s="905"/>
      <c r="BX66" s="905"/>
      <c r="BY66" s="905"/>
      <c r="BZ66" s="905"/>
      <c r="CA66" s="905"/>
      <c r="CB66" s="905"/>
      <c r="CC66" s="905"/>
      <c r="CD66" s="905"/>
      <c r="CE66" s="905"/>
      <c r="CF66" s="905"/>
      <c r="CG66" s="906"/>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5"/>
      <c r="AG67" s="858"/>
      <c r="AH67" s="858"/>
      <c r="AI67" s="858"/>
      <c r="AJ67" s="896"/>
      <c r="AK67" s="897"/>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4"/>
      <c r="BT67" s="905"/>
      <c r="BU67" s="905"/>
      <c r="BV67" s="905"/>
      <c r="BW67" s="905"/>
      <c r="BX67" s="905"/>
      <c r="BY67" s="905"/>
      <c r="BZ67" s="905"/>
      <c r="CA67" s="905"/>
      <c r="CB67" s="905"/>
      <c r="CC67" s="905"/>
      <c r="CD67" s="905"/>
      <c r="CE67" s="905"/>
      <c r="CF67" s="905"/>
      <c r="CG67" s="906"/>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46"/>
    </row>
    <row r="68" spans="1:131" s="247" customFormat="1" ht="26.25" customHeight="1" thickTop="1" x14ac:dyDescent="0.15">
      <c r="A68" s="258">
        <v>1</v>
      </c>
      <c r="B68" s="910" t="s">
        <v>595</v>
      </c>
      <c r="C68" s="911"/>
      <c r="D68" s="911"/>
      <c r="E68" s="911"/>
      <c r="F68" s="911"/>
      <c r="G68" s="911"/>
      <c r="H68" s="911"/>
      <c r="I68" s="911"/>
      <c r="J68" s="911"/>
      <c r="K68" s="911"/>
      <c r="L68" s="911"/>
      <c r="M68" s="911"/>
      <c r="N68" s="911"/>
      <c r="O68" s="911"/>
      <c r="P68" s="912"/>
      <c r="Q68" s="913">
        <v>977</v>
      </c>
      <c r="R68" s="907"/>
      <c r="S68" s="907"/>
      <c r="T68" s="907"/>
      <c r="U68" s="907"/>
      <c r="V68" s="907">
        <v>967</v>
      </c>
      <c r="W68" s="907"/>
      <c r="X68" s="907"/>
      <c r="Y68" s="907"/>
      <c r="Z68" s="907"/>
      <c r="AA68" s="907">
        <v>9</v>
      </c>
      <c r="AB68" s="907"/>
      <c r="AC68" s="907"/>
      <c r="AD68" s="907"/>
      <c r="AE68" s="907"/>
      <c r="AF68" s="907">
        <v>9</v>
      </c>
      <c r="AG68" s="907"/>
      <c r="AH68" s="907"/>
      <c r="AI68" s="907"/>
      <c r="AJ68" s="907"/>
      <c r="AK68" s="907">
        <v>89</v>
      </c>
      <c r="AL68" s="907"/>
      <c r="AM68" s="907"/>
      <c r="AN68" s="907"/>
      <c r="AO68" s="907"/>
      <c r="AP68" s="907">
        <v>1282</v>
      </c>
      <c r="AQ68" s="907"/>
      <c r="AR68" s="907"/>
      <c r="AS68" s="907"/>
      <c r="AT68" s="907"/>
      <c r="AU68" s="907">
        <v>298</v>
      </c>
      <c r="AV68" s="907"/>
      <c r="AW68" s="907"/>
      <c r="AX68" s="907"/>
      <c r="AY68" s="907"/>
      <c r="AZ68" s="908"/>
      <c r="BA68" s="908"/>
      <c r="BB68" s="908"/>
      <c r="BC68" s="908"/>
      <c r="BD68" s="909"/>
      <c r="BE68" s="265"/>
      <c r="BF68" s="265"/>
      <c r="BG68" s="265"/>
      <c r="BH68" s="265"/>
      <c r="BI68" s="265"/>
      <c r="BJ68" s="265"/>
      <c r="BK68" s="265"/>
      <c r="BL68" s="265"/>
      <c r="BM68" s="265"/>
      <c r="BN68" s="265"/>
      <c r="BO68" s="265"/>
      <c r="BP68" s="265"/>
      <c r="BQ68" s="262">
        <v>62</v>
      </c>
      <c r="BR68" s="267"/>
      <c r="BS68" s="904"/>
      <c r="BT68" s="905"/>
      <c r="BU68" s="905"/>
      <c r="BV68" s="905"/>
      <c r="BW68" s="905"/>
      <c r="BX68" s="905"/>
      <c r="BY68" s="905"/>
      <c r="BZ68" s="905"/>
      <c r="CA68" s="905"/>
      <c r="CB68" s="905"/>
      <c r="CC68" s="905"/>
      <c r="CD68" s="905"/>
      <c r="CE68" s="905"/>
      <c r="CF68" s="905"/>
      <c r="CG68" s="906"/>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46"/>
    </row>
    <row r="69" spans="1:131" s="247" customFormat="1" ht="26.25" customHeight="1" x14ac:dyDescent="0.15">
      <c r="A69" s="261">
        <v>2</v>
      </c>
      <c r="B69" s="914" t="s">
        <v>596</v>
      </c>
      <c r="C69" s="915"/>
      <c r="D69" s="915"/>
      <c r="E69" s="915"/>
      <c r="F69" s="915"/>
      <c r="G69" s="915"/>
      <c r="H69" s="915"/>
      <c r="I69" s="915"/>
      <c r="J69" s="915"/>
      <c r="K69" s="915"/>
      <c r="L69" s="915"/>
      <c r="M69" s="915"/>
      <c r="N69" s="915"/>
      <c r="O69" s="915"/>
      <c r="P69" s="916"/>
      <c r="Q69" s="920">
        <v>1496</v>
      </c>
      <c r="R69" s="872"/>
      <c r="S69" s="872"/>
      <c r="T69" s="872"/>
      <c r="U69" s="872"/>
      <c r="V69" s="872">
        <v>1406</v>
      </c>
      <c r="W69" s="872"/>
      <c r="X69" s="872"/>
      <c r="Y69" s="872"/>
      <c r="Z69" s="872"/>
      <c r="AA69" s="872">
        <v>90</v>
      </c>
      <c r="AB69" s="872"/>
      <c r="AC69" s="872"/>
      <c r="AD69" s="872"/>
      <c r="AE69" s="872"/>
      <c r="AF69" s="872">
        <v>90</v>
      </c>
      <c r="AG69" s="872"/>
      <c r="AH69" s="872"/>
      <c r="AI69" s="872"/>
      <c r="AJ69" s="872"/>
      <c r="AK69" s="872" t="s">
        <v>603</v>
      </c>
      <c r="AL69" s="872"/>
      <c r="AM69" s="872"/>
      <c r="AN69" s="872"/>
      <c r="AO69" s="872"/>
      <c r="AP69" s="872">
        <v>693</v>
      </c>
      <c r="AQ69" s="872"/>
      <c r="AR69" s="872"/>
      <c r="AS69" s="872"/>
      <c r="AT69" s="872"/>
      <c r="AU69" s="872">
        <v>131</v>
      </c>
      <c r="AV69" s="872"/>
      <c r="AW69" s="872"/>
      <c r="AX69" s="872"/>
      <c r="AY69" s="872"/>
      <c r="AZ69" s="921"/>
      <c r="BA69" s="921"/>
      <c r="BB69" s="921"/>
      <c r="BC69" s="921"/>
      <c r="BD69" s="922"/>
      <c r="BE69" s="265"/>
      <c r="BF69" s="265"/>
      <c r="BG69" s="265"/>
      <c r="BH69" s="265"/>
      <c r="BI69" s="265"/>
      <c r="BJ69" s="265"/>
      <c r="BK69" s="265"/>
      <c r="BL69" s="265"/>
      <c r="BM69" s="265"/>
      <c r="BN69" s="265"/>
      <c r="BO69" s="265"/>
      <c r="BP69" s="265"/>
      <c r="BQ69" s="262">
        <v>63</v>
      </c>
      <c r="BR69" s="267"/>
      <c r="BS69" s="904"/>
      <c r="BT69" s="905"/>
      <c r="BU69" s="905"/>
      <c r="BV69" s="905"/>
      <c r="BW69" s="905"/>
      <c r="BX69" s="905"/>
      <c r="BY69" s="905"/>
      <c r="BZ69" s="905"/>
      <c r="CA69" s="905"/>
      <c r="CB69" s="905"/>
      <c r="CC69" s="905"/>
      <c r="CD69" s="905"/>
      <c r="CE69" s="905"/>
      <c r="CF69" s="905"/>
      <c r="CG69" s="906"/>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46"/>
    </row>
    <row r="70" spans="1:131" s="247" customFormat="1" ht="26.25" customHeight="1" x14ac:dyDescent="0.15">
      <c r="A70" s="261">
        <v>3</v>
      </c>
      <c r="B70" s="914" t="s">
        <v>597</v>
      </c>
      <c r="C70" s="915"/>
      <c r="D70" s="915"/>
      <c r="E70" s="915"/>
      <c r="F70" s="915"/>
      <c r="G70" s="915"/>
      <c r="H70" s="915"/>
      <c r="I70" s="915"/>
      <c r="J70" s="915"/>
      <c r="K70" s="915"/>
      <c r="L70" s="915"/>
      <c r="M70" s="915"/>
      <c r="N70" s="915"/>
      <c r="O70" s="915"/>
      <c r="P70" s="916"/>
      <c r="Q70" s="917">
        <v>202</v>
      </c>
      <c r="R70" s="918"/>
      <c r="S70" s="918"/>
      <c r="T70" s="918"/>
      <c r="U70" s="871"/>
      <c r="V70" s="919">
        <v>198</v>
      </c>
      <c r="W70" s="918"/>
      <c r="X70" s="918"/>
      <c r="Y70" s="918"/>
      <c r="Z70" s="871"/>
      <c r="AA70" s="919">
        <v>5</v>
      </c>
      <c r="AB70" s="918"/>
      <c r="AC70" s="918"/>
      <c r="AD70" s="918"/>
      <c r="AE70" s="871"/>
      <c r="AF70" s="919">
        <v>5</v>
      </c>
      <c r="AG70" s="918"/>
      <c r="AH70" s="918"/>
      <c r="AI70" s="918"/>
      <c r="AJ70" s="871"/>
      <c r="AK70" s="919">
        <v>5</v>
      </c>
      <c r="AL70" s="918"/>
      <c r="AM70" s="918"/>
      <c r="AN70" s="918"/>
      <c r="AO70" s="871"/>
      <c r="AP70" s="919" t="s">
        <v>519</v>
      </c>
      <c r="AQ70" s="918"/>
      <c r="AR70" s="918"/>
      <c r="AS70" s="918"/>
      <c r="AT70" s="871"/>
      <c r="AU70" s="919" t="s">
        <v>519</v>
      </c>
      <c r="AV70" s="918"/>
      <c r="AW70" s="918"/>
      <c r="AX70" s="918"/>
      <c r="AY70" s="871"/>
      <c r="AZ70" s="923"/>
      <c r="BA70" s="924"/>
      <c r="BB70" s="924"/>
      <c r="BC70" s="924"/>
      <c r="BD70" s="925"/>
      <c r="BE70" s="265"/>
      <c r="BF70" s="265"/>
      <c r="BG70" s="265"/>
      <c r="BH70" s="265"/>
      <c r="BI70" s="265"/>
      <c r="BJ70" s="265"/>
      <c r="BK70" s="265"/>
      <c r="BL70" s="265"/>
      <c r="BM70" s="265"/>
      <c r="BN70" s="265"/>
      <c r="BO70" s="265"/>
      <c r="BP70" s="265"/>
      <c r="BQ70" s="262">
        <v>64</v>
      </c>
      <c r="BR70" s="267"/>
      <c r="BS70" s="904"/>
      <c r="BT70" s="905"/>
      <c r="BU70" s="905"/>
      <c r="BV70" s="905"/>
      <c r="BW70" s="905"/>
      <c r="BX70" s="905"/>
      <c r="BY70" s="905"/>
      <c r="BZ70" s="905"/>
      <c r="CA70" s="905"/>
      <c r="CB70" s="905"/>
      <c r="CC70" s="905"/>
      <c r="CD70" s="905"/>
      <c r="CE70" s="905"/>
      <c r="CF70" s="905"/>
      <c r="CG70" s="906"/>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46"/>
    </row>
    <row r="71" spans="1:131" s="247" customFormat="1" ht="26.25" customHeight="1" x14ac:dyDescent="0.15">
      <c r="A71" s="261">
        <v>4</v>
      </c>
      <c r="B71" s="914" t="s">
        <v>598</v>
      </c>
      <c r="C71" s="915"/>
      <c r="D71" s="915"/>
      <c r="E71" s="915"/>
      <c r="F71" s="915"/>
      <c r="G71" s="915"/>
      <c r="H71" s="915"/>
      <c r="I71" s="915"/>
      <c r="J71" s="915"/>
      <c r="K71" s="915"/>
      <c r="L71" s="915"/>
      <c r="M71" s="915"/>
      <c r="N71" s="915"/>
      <c r="O71" s="915"/>
      <c r="P71" s="916"/>
      <c r="Q71" s="920">
        <v>159644</v>
      </c>
      <c r="R71" s="872"/>
      <c r="S71" s="872"/>
      <c r="T71" s="872"/>
      <c r="U71" s="872"/>
      <c r="V71" s="872">
        <v>154242</v>
      </c>
      <c r="W71" s="872"/>
      <c r="X71" s="872"/>
      <c r="Y71" s="872"/>
      <c r="Z71" s="872"/>
      <c r="AA71" s="872">
        <v>5402</v>
      </c>
      <c r="AB71" s="872"/>
      <c r="AC71" s="872"/>
      <c r="AD71" s="872"/>
      <c r="AE71" s="872"/>
      <c r="AF71" s="872">
        <v>5402</v>
      </c>
      <c r="AG71" s="872"/>
      <c r="AH71" s="872"/>
      <c r="AI71" s="872"/>
      <c r="AJ71" s="872"/>
      <c r="AK71" s="872">
        <v>529</v>
      </c>
      <c r="AL71" s="872"/>
      <c r="AM71" s="872"/>
      <c r="AN71" s="872"/>
      <c r="AO71" s="872"/>
      <c r="AP71" s="872" t="s">
        <v>519</v>
      </c>
      <c r="AQ71" s="872"/>
      <c r="AR71" s="872"/>
      <c r="AS71" s="872"/>
      <c r="AT71" s="872"/>
      <c r="AU71" s="872" t="s">
        <v>519</v>
      </c>
      <c r="AV71" s="872"/>
      <c r="AW71" s="872"/>
      <c r="AX71" s="872"/>
      <c r="AY71" s="872"/>
      <c r="AZ71" s="921"/>
      <c r="BA71" s="921"/>
      <c r="BB71" s="921"/>
      <c r="BC71" s="921"/>
      <c r="BD71" s="922"/>
      <c r="BE71" s="265"/>
      <c r="BF71" s="265"/>
      <c r="BG71" s="265"/>
      <c r="BH71" s="265"/>
      <c r="BI71" s="265"/>
      <c r="BJ71" s="265"/>
      <c r="BK71" s="265"/>
      <c r="BL71" s="265"/>
      <c r="BM71" s="265"/>
      <c r="BN71" s="265"/>
      <c r="BO71" s="265"/>
      <c r="BP71" s="265"/>
      <c r="BQ71" s="262">
        <v>65</v>
      </c>
      <c r="BR71" s="267"/>
      <c r="BS71" s="904"/>
      <c r="BT71" s="905"/>
      <c r="BU71" s="905"/>
      <c r="BV71" s="905"/>
      <c r="BW71" s="905"/>
      <c r="BX71" s="905"/>
      <c r="BY71" s="905"/>
      <c r="BZ71" s="905"/>
      <c r="CA71" s="905"/>
      <c r="CB71" s="905"/>
      <c r="CC71" s="905"/>
      <c r="CD71" s="905"/>
      <c r="CE71" s="905"/>
      <c r="CF71" s="905"/>
      <c r="CG71" s="906"/>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46"/>
    </row>
    <row r="72" spans="1:131" s="247" customFormat="1" ht="26.25" customHeight="1" x14ac:dyDescent="0.15">
      <c r="A72" s="261">
        <v>5</v>
      </c>
      <c r="B72" s="914" t="s">
        <v>599</v>
      </c>
      <c r="C72" s="915"/>
      <c r="D72" s="915"/>
      <c r="E72" s="915"/>
      <c r="F72" s="915"/>
      <c r="G72" s="915"/>
      <c r="H72" s="915"/>
      <c r="I72" s="915"/>
      <c r="J72" s="915"/>
      <c r="K72" s="915"/>
      <c r="L72" s="915"/>
      <c r="M72" s="915"/>
      <c r="N72" s="915"/>
      <c r="O72" s="915"/>
      <c r="P72" s="916"/>
      <c r="Q72" s="920">
        <v>2050</v>
      </c>
      <c r="R72" s="872"/>
      <c r="S72" s="872"/>
      <c r="T72" s="872"/>
      <c r="U72" s="872"/>
      <c r="V72" s="872">
        <v>2036</v>
      </c>
      <c r="W72" s="872"/>
      <c r="X72" s="872"/>
      <c r="Y72" s="872"/>
      <c r="Z72" s="872"/>
      <c r="AA72" s="872">
        <v>14</v>
      </c>
      <c r="AB72" s="872"/>
      <c r="AC72" s="872"/>
      <c r="AD72" s="872"/>
      <c r="AE72" s="872"/>
      <c r="AF72" s="872">
        <v>14</v>
      </c>
      <c r="AG72" s="872"/>
      <c r="AH72" s="872"/>
      <c r="AI72" s="872"/>
      <c r="AJ72" s="872"/>
      <c r="AK72" s="872">
        <v>2</v>
      </c>
      <c r="AL72" s="872"/>
      <c r="AM72" s="872"/>
      <c r="AN72" s="872"/>
      <c r="AO72" s="872"/>
      <c r="AP72" s="872" t="s">
        <v>519</v>
      </c>
      <c r="AQ72" s="872"/>
      <c r="AR72" s="872"/>
      <c r="AS72" s="872"/>
      <c r="AT72" s="872"/>
      <c r="AU72" s="872" t="s">
        <v>519</v>
      </c>
      <c r="AV72" s="872"/>
      <c r="AW72" s="872"/>
      <c r="AX72" s="872"/>
      <c r="AY72" s="872"/>
      <c r="AZ72" s="921"/>
      <c r="BA72" s="921"/>
      <c r="BB72" s="921"/>
      <c r="BC72" s="921"/>
      <c r="BD72" s="922"/>
      <c r="BE72" s="265"/>
      <c r="BF72" s="265"/>
      <c r="BG72" s="265"/>
      <c r="BH72" s="265"/>
      <c r="BI72" s="265"/>
      <c r="BJ72" s="265"/>
      <c r="BK72" s="265"/>
      <c r="BL72" s="265"/>
      <c r="BM72" s="265"/>
      <c r="BN72" s="265"/>
      <c r="BO72" s="265"/>
      <c r="BP72" s="265"/>
      <c r="BQ72" s="262">
        <v>66</v>
      </c>
      <c r="BR72" s="267"/>
      <c r="BS72" s="904"/>
      <c r="BT72" s="905"/>
      <c r="BU72" s="905"/>
      <c r="BV72" s="905"/>
      <c r="BW72" s="905"/>
      <c r="BX72" s="905"/>
      <c r="BY72" s="905"/>
      <c r="BZ72" s="905"/>
      <c r="CA72" s="905"/>
      <c r="CB72" s="905"/>
      <c r="CC72" s="905"/>
      <c r="CD72" s="905"/>
      <c r="CE72" s="905"/>
      <c r="CF72" s="905"/>
      <c r="CG72" s="906"/>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46"/>
    </row>
    <row r="73" spans="1:131" s="247" customFormat="1" ht="26.25" customHeight="1" x14ac:dyDescent="0.15">
      <c r="A73" s="261">
        <v>6</v>
      </c>
      <c r="B73" s="914" t="s">
        <v>600</v>
      </c>
      <c r="C73" s="915"/>
      <c r="D73" s="915"/>
      <c r="E73" s="915"/>
      <c r="F73" s="915"/>
      <c r="G73" s="915"/>
      <c r="H73" s="915"/>
      <c r="I73" s="915"/>
      <c r="J73" s="915"/>
      <c r="K73" s="915"/>
      <c r="L73" s="915"/>
      <c r="M73" s="915"/>
      <c r="N73" s="915"/>
      <c r="O73" s="915"/>
      <c r="P73" s="916"/>
      <c r="Q73" s="920">
        <v>18</v>
      </c>
      <c r="R73" s="872"/>
      <c r="S73" s="872"/>
      <c r="T73" s="872"/>
      <c r="U73" s="872"/>
      <c r="V73" s="872">
        <v>14</v>
      </c>
      <c r="W73" s="872"/>
      <c r="X73" s="872"/>
      <c r="Y73" s="872"/>
      <c r="Z73" s="872"/>
      <c r="AA73" s="872">
        <v>4</v>
      </c>
      <c r="AB73" s="872"/>
      <c r="AC73" s="872"/>
      <c r="AD73" s="872"/>
      <c r="AE73" s="872"/>
      <c r="AF73" s="872">
        <v>4</v>
      </c>
      <c r="AG73" s="872"/>
      <c r="AH73" s="872"/>
      <c r="AI73" s="872"/>
      <c r="AJ73" s="872"/>
      <c r="AK73" s="872" t="s">
        <v>603</v>
      </c>
      <c r="AL73" s="872"/>
      <c r="AM73" s="872"/>
      <c r="AN73" s="872"/>
      <c r="AO73" s="872"/>
      <c r="AP73" s="872" t="s">
        <v>519</v>
      </c>
      <c r="AQ73" s="872"/>
      <c r="AR73" s="872"/>
      <c r="AS73" s="872"/>
      <c r="AT73" s="872"/>
      <c r="AU73" s="872" t="s">
        <v>519</v>
      </c>
      <c r="AV73" s="872"/>
      <c r="AW73" s="872"/>
      <c r="AX73" s="872"/>
      <c r="AY73" s="872"/>
      <c r="AZ73" s="921"/>
      <c r="BA73" s="921"/>
      <c r="BB73" s="921"/>
      <c r="BC73" s="921"/>
      <c r="BD73" s="922"/>
      <c r="BE73" s="265"/>
      <c r="BF73" s="265"/>
      <c r="BG73" s="265"/>
      <c r="BH73" s="265"/>
      <c r="BI73" s="265"/>
      <c r="BJ73" s="265"/>
      <c r="BK73" s="265"/>
      <c r="BL73" s="265"/>
      <c r="BM73" s="265"/>
      <c r="BN73" s="265"/>
      <c r="BO73" s="265"/>
      <c r="BP73" s="265"/>
      <c r="BQ73" s="262">
        <v>67</v>
      </c>
      <c r="BR73" s="267"/>
      <c r="BS73" s="904"/>
      <c r="BT73" s="905"/>
      <c r="BU73" s="905"/>
      <c r="BV73" s="905"/>
      <c r="BW73" s="905"/>
      <c r="BX73" s="905"/>
      <c r="BY73" s="905"/>
      <c r="BZ73" s="905"/>
      <c r="CA73" s="905"/>
      <c r="CB73" s="905"/>
      <c r="CC73" s="905"/>
      <c r="CD73" s="905"/>
      <c r="CE73" s="905"/>
      <c r="CF73" s="905"/>
      <c r="CG73" s="906"/>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46"/>
    </row>
    <row r="74" spans="1:131" s="247" customFormat="1" ht="26.25" customHeight="1" x14ac:dyDescent="0.15">
      <c r="A74" s="261">
        <v>7</v>
      </c>
      <c r="B74" s="914" t="s">
        <v>602</v>
      </c>
      <c r="C74" s="915"/>
      <c r="D74" s="915"/>
      <c r="E74" s="915"/>
      <c r="F74" s="915"/>
      <c r="G74" s="915"/>
      <c r="H74" s="915"/>
      <c r="I74" s="915"/>
      <c r="J74" s="915"/>
      <c r="K74" s="915"/>
      <c r="L74" s="915"/>
      <c r="M74" s="915"/>
      <c r="N74" s="915"/>
      <c r="O74" s="915"/>
      <c r="P74" s="916"/>
      <c r="Q74" s="920">
        <v>22</v>
      </c>
      <c r="R74" s="872"/>
      <c r="S74" s="872"/>
      <c r="T74" s="872"/>
      <c r="U74" s="872"/>
      <c r="V74" s="872">
        <v>18</v>
      </c>
      <c r="W74" s="872"/>
      <c r="X74" s="872"/>
      <c r="Y74" s="872"/>
      <c r="Z74" s="872"/>
      <c r="AA74" s="872">
        <v>4</v>
      </c>
      <c r="AB74" s="872"/>
      <c r="AC74" s="872"/>
      <c r="AD74" s="872"/>
      <c r="AE74" s="872"/>
      <c r="AF74" s="872">
        <v>4</v>
      </c>
      <c r="AG74" s="872"/>
      <c r="AH74" s="872"/>
      <c r="AI74" s="872"/>
      <c r="AJ74" s="872"/>
      <c r="AK74" s="872" t="s">
        <v>519</v>
      </c>
      <c r="AL74" s="872"/>
      <c r="AM74" s="872"/>
      <c r="AN74" s="872"/>
      <c r="AO74" s="872"/>
      <c r="AP74" s="872" t="s">
        <v>519</v>
      </c>
      <c r="AQ74" s="872"/>
      <c r="AR74" s="872"/>
      <c r="AS74" s="872"/>
      <c r="AT74" s="872"/>
      <c r="AU74" s="872" t="s">
        <v>519</v>
      </c>
      <c r="AV74" s="872"/>
      <c r="AW74" s="872"/>
      <c r="AX74" s="872"/>
      <c r="AY74" s="872"/>
      <c r="AZ74" s="921"/>
      <c r="BA74" s="921"/>
      <c r="BB74" s="921"/>
      <c r="BC74" s="921"/>
      <c r="BD74" s="922"/>
      <c r="BE74" s="265"/>
      <c r="BF74" s="265"/>
      <c r="BG74" s="265"/>
      <c r="BH74" s="265"/>
      <c r="BI74" s="265"/>
      <c r="BJ74" s="265"/>
      <c r="BK74" s="265"/>
      <c r="BL74" s="265"/>
      <c r="BM74" s="265"/>
      <c r="BN74" s="265"/>
      <c r="BO74" s="265"/>
      <c r="BP74" s="265"/>
      <c r="BQ74" s="262">
        <v>68</v>
      </c>
      <c r="BR74" s="267"/>
      <c r="BS74" s="904"/>
      <c r="BT74" s="905"/>
      <c r="BU74" s="905"/>
      <c r="BV74" s="905"/>
      <c r="BW74" s="905"/>
      <c r="BX74" s="905"/>
      <c r="BY74" s="905"/>
      <c r="BZ74" s="905"/>
      <c r="CA74" s="905"/>
      <c r="CB74" s="905"/>
      <c r="CC74" s="905"/>
      <c r="CD74" s="905"/>
      <c r="CE74" s="905"/>
      <c r="CF74" s="905"/>
      <c r="CG74" s="906"/>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46"/>
    </row>
    <row r="75" spans="1:131" s="247" customFormat="1" ht="26.25" customHeight="1" x14ac:dyDescent="0.15">
      <c r="A75" s="261">
        <v>8</v>
      </c>
      <c r="B75" s="914" t="s">
        <v>601</v>
      </c>
      <c r="C75" s="915"/>
      <c r="D75" s="915"/>
      <c r="E75" s="915"/>
      <c r="F75" s="915"/>
      <c r="G75" s="915"/>
      <c r="H75" s="915"/>
      <c r="I75" s="915"/>
      <c r="J75" s="915"/>
      <c r="K75" s="915"/>
      <c r="L75" s="915"/>
      <c r="M75" s="915"/>
      <c r="N75" s="915"/>
      <c r="O75" s="915"/>
      <c r="P75" s="916"/>
      <c r="Q75" s="917">
        <v>290</v>
      </c>
      <c r="R75" s="918"/>
      <c r="S75" s="918"/>
      <c r="T75" s="918"/>
      <c r="U75" s="871"/>
      <c r="V75" s="919">
        <v>265</v>
      </c>
      <c r="W75" s="918"/>
      <c r="X75" s="918"/>
      <c r="Y75" s="918"/>
      <c r="Z75" s="871"/>
      <c r="AA75" s="919">
        <v>25</v>
      </c>
      <c r="AB75" s="918"/>
      <c r="AC75" s="918"/>
      <c r="AD75" s="918"/>
      <c r="AE75" s="871"/>
      <c r="AF75" s="919">
        <v>25</v>
      </c>
      <c r="AG75" s="918"/>
      <c r="AH75" s="918"/>
      <c r="AI75" s="918"/>
      <c r="AJ75" s="871"/>
      <c r="AK75" s="919">
        <v>4</v>
      </c>
      <c r="AL75" s="918"/>
      <c r="AM75" s="918"/>
      <c r="AN75" s="918"/>
      <c r="AO75" s="871"/>
      <c r="AP75" s="919">
        <v>261</v>
      </c>
      <c r="AQ75" s="918"/>
      <c r="AR75" s="918"/>
      <c r="AS75" s="918"/>
      <c r="AT75" s="871"/>
      <c r="AU75" s="919">
        <v>14</v>
      </c>
      <c r="AV75" s="918"/>
      <c r="AW75" s="918"/>
      <c r="AX75" s="918"/>
      <c r="AY75" s="871"/>
      <c r="AZ75" s="921"/>
      <c r="BA75" s="921"/>
      <c r="BB75" s="921"/>
      <c r="BC75" s="921"/>
      <c r="BD75" s="922"/>
      <c r="BE75" s="265"/>
      <c r="BF75" s="265"/>
      <c r="BG75" s="265"/>
      <c r="BH75" s="265"/>
      <c r="BI75" s="265"/>
      <c r="BJ75" s="265"/>
      <c r="BK75" s="265"/>
      <c r="BL75" s="265"/>
      <c r="BM75" s="265"/>
      <c r="BN75" s="265"/>
      <c r="BO75" s="265"/>
      <c r="BP75" s="265"/>
      <c r="BQ75" s="262">
        <v>69</v>
      </c>
      <c r="BR75" s="267"/>
      <c r="BS75" s="904"/>
      <c r="BT75" s="905"/>
      <c r="BU75" s="905"/>
      <c r="BV75" s="905"/>
      <c r="BW75" s="905"/>
      <c r="BX75" s="905"/>
      <c r="BY75" s="905"/>
      <c r="BZ75" s="905"/>
      <c r="CA75" s="905"/>
      <c r="CB75" s="905"/>
      <c r="CC75" s="905"/>
      <c r="CD75" s="905"/>
      <c r="CE75" s="905"/>
      <c r="CF75" s="905"/>
      <c r="CG75" s="906"/>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46"/>
    </row>
    <row r="76" spans="1:131" s="247" customFormat="1" ht="26.25" customHeight="1" x14ac:dyDescent="0.15">
      <c r="A76" s="261">
        <v>9</v>
      </c>
      <c r="B76" s="914"/>
      <c r="C76" s="915"/>
      <c r="D76" s="915"/>
      <c r="E76" s="915"/>
      <c r="F76" s="915"/>
      <c r="G76" s="915"/>
      <c r="H76" s="915"/>
      <c r="I76" s="915"/>
      <c r="J76" s="915"/>
      <c r="K76" s="915"/>
      <c r="L76" s="915"/>
      <c r="M76" s="915"/>
      <c r="N76" s="915"/>
      <c r="O76" s="915"/>
      <c r="P76" s="916"/>
      <c r="Q76" s="917"/>
      <c r="R76" s="918"/>
      <c r="S76" s="918"/>
      <c r="T76" s="918"/>
      <c r="U76" s="871"/>
      <c r="V76" s="919"/>
      <c r="W76" s="918"/>
      <c r="X76" s="918"/>
      <c r="Y76" s="918"/>
      <c r="Z76" s="871"/>
      <c r="AA76" s="919"/>
      <c r="AB76" s="918"/>
      <c r="AC76" s="918"/>
      <c r="AD76" s="918"/>
      <c r="AE76" s="871"/>
      <c r="AF76" s="919"/>
      <c r="AG76" s="918"/>
      <c r="AH76" s="918"/>
      <c r="AI76" s="918"/>
      <c r="AJ76" s="871"/>
      <c r="AK76" s="919"/>
      <c r="AL76" s="918"/>
      <c r="AM76" s="918"/>
      <c r="AN76" s="918"/>
      <c r="AO76" s="871"/>
      <c r="AP76" s="919"/>
      <c r="AQ76" s="918"/>
      <c r="AR76" s="918"/>
      <c r="AS76" s="918"/>
      <c r="AT76" s="871"/>
      <c r="AU76" s="919"/>
      <c r="AV76" s="918"/>
      <c r="AW76" s="918"/>
      <c r="AX76" s="918"/>
      <c r="AY76" s="871"/>
      <c r="AZ76" s="921"/>
      <c r="BA76" s="921"/>
      <c r="BB76" s="921"/>
      <c r="BC76" s="921"/>
      <c r="BD76" s="922"/>
      <c r="BE76" s="265"/>
      <c r="BF76" s="265"/>
      <c r="BG76" s="265"/>
      <c r="BH76" s="265"/>
      <c r="BI76" s="265"/>
      <c r="BJ76" s="265"/>
      <c r="BK76" s="265"/>
      <c r="BL76" s="265"/>
      <c r="BM76" s="265"/>
      <c r="BN76" s="265"/>
      <c r="BO76" s="265"/>
      <c r="BP76" s="265"/>
      <c r="BQ76" s="262">
        <v>70</v>
      </c>
      <c r="BR76" s="267"/>
      <c r="BS76" s="904"/>
      <c r="BT76" s="905"/>
      <c r="BU76" s="905"/>
      <c r="BV76" s="905"/>
      <c r="BW76" s="905"/>
      <c r="BX76" s="905"/>
      <c r="BY76" s="905"/>
      <c r="BZ76" s="905"/>
      <c r="CA76" s="905"/>
      <c r="CB76" s="905"/>
      <c r="CC76" s="905"/>
      <c r="CD76" s="905"/>
      <c r="CE76" s="905"/>
      <c r="CF76" s="905"/>
      <c r="CG76" s="906"/>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46"/>
    </row>
    <row r="77" spans="1:131" s="247" customFormat="1" ht="26.25" customHeight="1" x14ac:dyDescent="0.15">
      <c r="A77" s="261">
        <v>10</v>
      </c>
      <c r="B77" s="914"/>
      <c r="C77" s="915"/>
      <c r="D77" s="915"/>
      <c r="E77" s="915"/>
      <c r="F77" s="915"/>
      <c r="G77" s="915"/>
      <c r="H77" s="915"/>
      <c r="I77" s="915"/>
      <c r="J77" s="915"/>
      <c r="K77" s="915"/>
      <c r="L77" s="915"/>
      <c r="M77" s="915"/>
      <c r="N77" s="915"/>
      <c r="O77" s="915"/>
      <c r="P77" s="916"/>
      <c r="Q77" s="917"/>
      <c r="R77" s="918"/>
      <c r="S77" s="918"/>
      <c r="T77" s="918"/>
      <c r="U77" s="871"/>
      <c r="V77" s="919"/>
      <c r="W77" s="918"/>
      <c r="X77" s="918"/>
      <c r="Y77" s="918"/>
      <c r="Z77" s="871"/>
      <c r="AA77" s="919"/>
      <c r="AB77" s="918"/>
      <c r="AC77" s="918"/>
      <c r="AD77" s="918"/>
      <c r="AE77" s="871"/>
      <c r="AF77" s="919"/>
      <c r="AG77" s="918"/>
      <c r="AH77" s="918"/>
      <c r="AI77" s="918"/>
      <c r="AJ77" s="871"/>
      <c r="AK77" s="919"/>
      <c r="AL77" s="918"/>
      <c r="AM77" s="918"/>
      <c r="AN77" s="918"/>
      <c r="AO77" s="871"/>
      <c r="AP77" s="919"/>
      <c r="AQ77" s="918"/>
      <c r="AR77" s="918"/>
      <c r="AS77" s="918"/>
      <c r="AT77" s="871"/>
      <c r="AU77" s="919"/>
      <c r="AV77" s="918"/>
      <c r="AW77" s="918"/>
      <c r="AX77" s="918"/>
      <c r="AY77" s="871"/>
      <c r="AZ77" s="921"/>
      <c r="BA77" s="921"/>
      <c r="BB77" s="921"/>
      <c r="BC77" s="921"/>
      <c r="BD77" s="922"/>
      <c r="BE77" s="265"/>
      <c r="BF77" s="265"/>
      <c r="BG77" s="265"/>
      <c r="BH77" s="265"/>
      <c r="BI77" s="265"/>
      <c r="BJ77" s="265"/>
      <c r="BK77" s="265"/>
      <c r="BL77" s="265"/>
      <c r="BM77" s="265"/>
      <c r="BN77" s="265"/>
      <c r="BO77" s="265"/>
      <c r="BP77" s="265"/>
      <c r="BQ77" s="262">
        <v>71</v>
      </c>
      <c r="BR77" s="267"/>
      <c r="BS77" s="904"/>
      <c r="BT77" s="905"/>
      <c r="BU77" s="905"/>
      <c r="BV77" s="905"/>
      <c r="BW77" s="905"/>
      <c r="BX77" s="905"/>
      <c r="BY77" s="905"/>
      <c r="BZ77" s="905"/>
      <c r="CA77" s="905"/>
      <c r="CB77" s="905"/>
      <c r="CC77" s="905"/>
      <c r="CD77" s="905"/>
      <c r="CE77" s="905"/>
      <c r="CF77" s="905"/>
      <c r="CG77" s="906"/>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46"/>
    </row>
    <row r="78" spans="1:131" s="247" customFormat="1" ht="26.25" customHeight="1" x14ac:dyDescent="0.15">
      <c r="A78" s="261">
        <v>11</v>
      </c>
      <c r="B78" s="914"/>
      <c r="C78" s="915"/>
      <c r="D78" s="915"/>
      <c r="E78" s="915"/>
      <c r="F78" s="915"/>
      <c r="G78" s="915"/>
      <c r="H78" s="915"/>
      <c r="I78" s="915"/>
      <c r="J78" s="915"/>
      <c r="K78" s="915"/>
      <c r="L78" s="915"/>
      <c r="M78" s="915"/>
      <c r="N78" s="915"/>
      <c r="O78" s="915"/>
      <c r="P78" s="916"/>
      <c r="Q78" s="920"/>
      <c r="R78" s="872"/>
      <c r="S78" s="872"/>
      <c r="T78" s="872"/>
      <c r="U78" s="872"/>
      <c r="V78" s="872"/>
      <c r="W78" s="872"/>
      <c r="X78" s="87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2"/>
      <c r="AY78" s="872"/>
      <c r="AZ78" s="921"/>
      <c r="BA78" s="921"/>
      <c r="BB78" s="921"/>
      <c r="BC78" s="921"/>
      <c r="BD78" s="922"/>
      <c r="BE78" s="265"/>
      <c r="BF78" s="265"/>
      <c r="BG78" s="265"/>
      <c r="BH78" s="265"/>
      <c r="BI78" s="265"/>
      <c r="BJ78" s="268"/>
      <c r="BK78" s="268"/>
      <c r="BL78" s="268"/>
      <c r="BM78" s="268"/>
      <c r="BN78" s="268"/>
      <c r="BO78" s="265"/>
      <c r="BP78" s="265"/>
      <c r="BQ78" s="262">
        <v>72</v>
      </c>
      <c r="BR78" s="267"/>
      <c r="BS78" s="904"/>
      <c r="BT78" s="905"/>
      <c r="BU78" s="905"/>
      <c r="BV78" s="905"/>
      <c r="BW78" s="905"/>
      <c r="BX78" s="905"/>
      <c r="BY78" s="905"/>
      <c r="BZ78" s="905"/>
      <c r="CA78" s="905"/>
      <c r="CB78" s="905"/>
      <c r="CC78" s="905"/>
      <c r="CD78" s="905"/>
      <c r="CE78" s="905"/>
      <c r="CF78" s="905"/>
      <c r="CG78" s="906"/>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46"/>
    </row>
    <row r="79" spans="1:131" s="247" customFormat="1" ht="26.25" customHeight="1" x14ac:dyDescent="0.15">
      <c r="A79" s="261">
        <v>12</v>
      </c>
      <c r="B79" s="914"/>
      <c r="C79" s="915"/>
      <c r="D79" s="915"/>
      <c r="E79" s="915"/>
      <c r="F79" s="915"/>
      <c r="G79" s="915"/>
      <c r="H79" s="915"/>
      <c r="I79" s="915"/>
      <c r="J79" s="915"/>
      <c r="K79" s="915"/>
      <c r="L79" s="915"/>
      <c r="M79" s="915"/>
      <c r="N79" s="915"/>
      <c r="O79" s="915"/>
      <c r="P79" s="916"/>
      <c r="Q79" s="920"/>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872"/>
      <c r="AP79" s="872"/>
      <c r="AQ79" s="872"/>
      <c r="AR79" s="872"/>
      <c r="AS79" s="872"/>
      <c r="AT79" s="872"/>
      <c r="AU79" s="872"/>
      <c r="AV79" s="872"/>
      <c r="AW79" s="872"/>
      <c r="AX79" s="872"/>
      <c r="AY79" s="872"/>
      <c r="AZ79" s="921"/>
      <c r="BA79" s="921"/>
      <c r="BB79" s="921"/>
      <c r="BC79" s="921"/>
      <c r="BD79" s="922"/>
      <c r="BE79" s="265"/>
      <c r="BF79" s="265"/>
      <c r="BG79" s="265"/>
      <c r="BH79" s="265"/>
      <c r="BI79" s="265"/>
      <c r="BJ79" s="268"/>
      <c r="BK79" s="268"/>
      <c r="BL79" s="268"/>
      <c r="BM79" s="268"/>
      <c r="BN79" s="268"/>
      <c r="BO79" s="265"/>
      <c r="BP79" s="265"/>
      <c r="BQ79" s="262">
        <v>73</v>
      </c>
      <c r="BR79" s="267"/>
      <c r="BS79" s="904"/>
      <c r="BT79" s="905"/>
      <c r="BU79" s="905"/>
      <c r="BV79" s="905"/>
      <c r="BW79" s="905"/>
      <c r="BX79" s="905"/>
      <c r="BY79" s="905"/>
      <c r="BZ79" s="905"/>
      <c r="CA79" s="905"/>
      <c r="CB79" s="905"/>
      <c r="CC79" s="905"/>
      <c r="CD79" s="905"/>
      <c r="CE79" s="905"/>
      <c r="CF79" s="905"/>
      <c r="CG79" s="906"/>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46"/>
    </row>
    <row r="80" spans="1:131" s="247" customFormat="1" ht="26.25" customHeight="1" x14ac:dyDescent="0.15">
      <c r="A80" s="261">
        <v>13</v>
      </c>
      <c r="B80" s="914"/>
      <c r="C80" s="915"/>
      <c r="D80" s="915"/>
      <c r="E80" s="915"/>
      <c r="F80" s="915"/>
      <c r="G80" s="915"/>
      <c r="H80" s="915"/>
      <c r="I80" s="915"/>
      <c r="J80" s="915"/>
      <c r="K80" s="915"/>
      <c r="L80" s="915"/>
      <c r="M80" s="915"/>
      <c r="N80" s="915"/>
      <c r="O80" s="915"/>
      <c r="P80" s="916"/>
      <c r="Q80" s="920"/>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2"/>
      <c r="AY80" s="872"/>
      <c r="AZ80" s="921"/>
      <c r="BA80" s="921"/>
      <c r="BB80" s="921"/>
      <c r="BC80" s="921"/>
      <c r="BD80" s="922"/>
      <c r="BE80" s="265"/>
      <c r="BF80" s="265"/>
      <c r="BG80" s="265"/>
      <c r="BH80" s="265"/>
      <c r="BI80" s="265"/>
      <c r="BJ80" s="265"/>
      <c r="BK80" s="265"/>
      <c r="BL80" s="265"/>
      <c r="BM80" s="265"/>
      <c r="BN80" s="265"/>
      <c r="BO80" s="265"/>
      <c r="BP80" s="265"/>
      <c r="BQ80" s="262">
        <v>74</v>
      </c>
      <c r="BR80" s="267"/>
      <c r="BS80" s="904"/>
      <c r="BT80" s="905"/>
      <c r="BU80" s="905"/>
      <c r="BV80" s="905"/>
      <c r="BW80" s="905"/>
      <c r="BX80" s="905"/>
      <c r="BY80" s="905"/>
      <c r="BZ80" s="905"/>
      <c r="CA80" s="905"/>
      <c r="CB80" s="905"/>
      <c r="CC80" s="905"/>
      <c r="CD80" s="905"/>
      <c r="CE80" s="905"/>
      <c r="CF80" s="905"/>
      <c r="CG80" s="906"/>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46"/>
    </row>
    <row r="81" spans="1:131" s="247" customFormat="1" ht="26.25" customHeight="1" x14ac:dyDescent="0.15">
      <c r="A81" s="261">
        <v>14</v>
      </c>
      <c r="B81" s="914"/>
      <c r="C81" s="915"/>
      <c r="D81" s="915"/>
      <c r="E81" s="915"/>
      <c r="F81" s="915"/>
      <c r="G81" s="915"/>
      <c r="H81" s="915"/>
      <c r="I81" s="915"/>
      <c r="J81" s="915"/>
      <c r="K81" s="915"/>
      <c r="L81" s="915"/>
      <c r="M81" s="915"/>
      <c r="N81" s="915"/>
      <c r="O81" s="915"/>
      <c r="P81" s="916"/>
      <c r="Q81" s="920"/>
      <c r="R81" s="872"/>
      <c r="S81" s="872"/>
      <c r="T81" s="872"/>
      <c r="U81" s="872"/>
      <c r="V81" s="872"/>
      <c r="W81" s="872"/>
      <c r="X81" s="872"/>
      <c r="Y81" s="872"/>
      <c r="Z81" s="872"/>
      <c r="AA81" s="872"/>
      <c r="AB81" s="872"/>
      <c r="AC81" s="872"/>
      <c r="AD81" s="872"/>
      <c r="AE81" s="872"/>
      <c r="AF81" s="872"/>
      <c r="AG81" s="872"/>
      <c r="AH81" s="872"/>
      <c r="AI81" s="872"/>
      <c r="AJ81" s="872"/>
      <c r="AK81" s="872"/>
      <c r="AL81" s="872"/>
      <c r="AM81" s="872"/>
      <c r="AN81" s="872"/>
      <c r="AO81" s="872"/>
      <c r="AP81" s="872"/>
      <c r="AQ81" s="872"/>
      <c r="AR81" s="872"/>
      <c r="AS81" s="872"/>
      <c r="AT81" s="872"/>
      <c r="AU81" s="872"/>
      <c r="AV81" s="872"/>
      <c r="AW81" s="872"/>
      <c r="AX81" s="872"/>
      <c r="AY81" s="872"/>
      <c r="AZ81" s="921"/>
      <c r="BA81" s="921"/>
      <c r="BB81" s="921"/>
      <c r="BC81" s="921"/>
      <c r="BD81" s="922"/>
      <c r="BE81" s="265"/>
      <c r="BF81" s="265"/>
      <c r="BG81" s="265"/>
      <c r="BH81" s="265"/>
      <c r="BI81" s="265"/>
      <c r="BJ81" s="265"/>
      <c r="BK81" s="265"/>
      <c r="BL81" s="265"/>
      <c r="BM81" s="265"/>
      <c r="BN81" s="265"/>
      <c r="BO81" s="265"/>
      <c r="BP81" s="265"/>
      <c r="BQ81" s="262">
        <v>75</v>
      </c>
      <c r="BR81" s="267"/>
      <c r="BS81" s="904"/>
      <c r="BT81" s="905"/>
      <c r="BU81" s="905"/>
      <c r="BV81" s="905"/>
      <c r="BW81" s="905"/>
      <c r="BX81" s="905"/>
      <c r="BY81" s="905"/>
      <c r="BZ81" s="905"/>
      <c r="CA81" s="905"/>
      <c r="CB81" s="905"/>
      <c r="CC81" s="905"/>
      <c r="CD81" s="905"/>
      <c r="CE81" s="905"/>
      <c r="CF81" s="905"/>
      <c r="CG81" s="906"/>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46"/>
    </row>
    <row r="82" spans="1:131" s="247" customFormat="1" ht="26.25" customHeight="1" x14ac:dyDescent="0.15">
      <c r="A82" s="261">
        <v>15</v>
      </c>
      <c r="B82" s="914"/>
      <c r="C82" s="915"/>
      <c r="D82" s="915"/>
      <c r="E82" s="915"/>
      <c r="F82" s="915"/>
      <c r="G82" s="915"/>
      <c r="H82" s="915"/>
      <c r="I82" s="915"/>
      <c r="J82" s="915"/>
      <c r="K82" s="915"/>
      <c r="L82" s="915"/>
      <c r="M82" s="915"/>
      <c r="N82" s="915"/>
      <c r="O82" s="915"/>
      <c r="P82" s="916"/>
      <c r="Q82" s="920"/>
      <c r="R82" s="872"/>
      <c r="S82" s="872"/>
      <c r="T82" s="872"/>
      <c r="U82" s="872"/>
      <c r="V82" s="872"/>
      <c r="W82" s="872"/>
      <c r="X82" s="872"/>
      <c r="Y82" s="872"/>
      <c r="Z82" s="872"/>
      <c r="AA82" s="872"/>
      <c r="AB82" s="872"/>
      <c r="AC82" s="872"/>
      <c r="AD82" s="872"/>
      <c r="AE82" s="872"/>
      <c r="AF82" s="872"/>
      <c r="AG82" s="872"/>
      <c r="AH82" s="872"/>
      <c r="AI82" s="872"/>
      <c r="AJ82" s="872"/>
      <c r="AK82" s="872"/>
      <c r="AL82" s="872"/>
      <c r="AM82" s="872"/>
      <c r="AN82" s="872"/>
      <c r="AO82" s="872"/>
      <c r="AP82" s="872"/>
      <c r="AQ82" s="872"/>
      <c r="AR82" s="872"/>
      <c r="AS82" s="872"/>
      <c r="AT82" s="872"/>
      <c r="AU82" s="872"/>
      <c r="AV82" s="872"/>
      <c r="AW82" s="872"/>
      <c r="AX82" s="872"/>
      <c r="AY82" s="872"/>
      <c r="AZ82" s="921"/>
      <c r="BA82" s="921"/>
      <c r="BB82" s="921"/>
      <c r="BC82" s="921"/>
      <c r="BD82" s="922"/>
      <c r="BE82" s="265"/>
      <c r="BF82" s="265"/>
      <c r="BG82" s="265"/>
      <c r="BH82" s="265"/>
      <c r="BI82" s="265"/>
      <c r="BJ82" s="265"/>
      <c r="BK82" s="265"/>
      <c r="BL82" s="265"/>
      <c r="BM82" s="265"/>
      <c r="BN82" s="265"/>
      <c r="BO82" s="265"/>
      <c r="BP82" s="265"/>
      <c r="BQ82" s="262">
        <v>76</v>
      </c>
      <c r="BR82" s="267"/>
      <c r="BS82" s="904"/>
      <c r="BT82" s="905"/>
      <c r="BU82" s="905"/>
      <c r="BV82" s="905"/>
      <c r="BW82" s="905"/>
      <c r="BX82" s="905"/>
      <c r="BY82" s="905"/>
      <c r="BZ82" s="905"/>
      <c r="CA82" s="905"/>
      <c r="CB82" s="905"/>
      <c r="CC82" s="905"/>
      <c r="CD82" s="905"/>
      <c r="CE82" s="905"/>
      <c r="CF82" s="905"/>
      <c r="CG82" s="906"/>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46"/>
    </row>
    <row r="83" spans="1:131" s="247" customFormat="1" ht="26.25" customHeight="1" x14ac:dyDescent="0.15">
      <c r="A83" s="261">
        <v>16</v>
      </c>
      <c r="B83" s="914"/>
      <c r="C83" s="915"/>
      <c r="D83" s="915"/>
      <c r="E83" s="915"/>
      <c r="F83" s="915"/>
      <c r="G83" s="915"/>
      <c r="H83" s="915"/>
      <c r="I83" s="915"/>
      <c r="J83" s="915"/>
      <c r="K83" s="915"/>
      <c r="L83" s="915"/>
      <c r="M83" s="915"/>
      <c r="N83" s="915"/>
      <c r="O83" s="915"/>
      <c r="P83" s="916"/>
      <c r="Q83" s="920"/>
      <c r="R83" s="872"/>
      <c r="S83" s="872"/>
      <c r="T83" s="872"/>
      <c r="U83" s="872"/>
      <c r="V83" s="872"/>
      <c r="W83" s="872"/>
      <c r="X83" s="872"/>
      <c r="Y83" s="872"/>
      <c r="Z83" s="872"/>
      <c r="AA83" s="872"/>
      <c r="AB83" s="872"/>
      <c r="AC83" s="872"/>
      <c r="AD83" s="872"/>
      <c r="AE83" s="872"/>
      <c r="AF83" s="872"/>
      <c r="AG83" s="872"/>
      <c r="AH83" s="872"/>
      <c r="AI83" s="872"/>
      <c r="AJ83" s="872"/>
      <c r="AK83" s="872"/>
      <c r="AL83" s="872"/>
      <c r="AM83" s="872"/>
      <c r="AN83" s="872"/>
      <c r="AO83" s="872"/>
      <c r="AP83" s="872"/>
      <c r="AQ83" s="872"/>
      <c r="AR83" s="872"/>
      <c r="AS83" s="872"/>
      <c r="AT83" s="872"/>
      <c r="AU83" s="872"/>
      <c r="AV83" s="872"/>
      <c r="AW83" s="872"/>
      <c r="AX83" s="872"/>
      <c r="AY83" s="872"/>
      <c r="AZ83" s="921"/>
      <c r="BA83" s="921"/>
      <c r="BB83" s="921"/>
      <c r="BC83" s="921"/>
      <c r="BD83" s="922"/>
      <c r="BE83" s="265"/>
      <c r="BF83" s="265"/>
      <c r="BG83" s="265"/>
      <c r="BH83" s="265"/>
      <c r="BI83" s="265"/>
      <c r="BJ83" s="265"/>
      <c r="BK83" s="265"/>
      <c r="BL83" s="265"/>
      <c r="BM83" s="265"/>
      <c r="BN83" s="265"/>
      <c r="BO83" s="265"/>
      <c r="BP83" s="265"/>
      <c r="BQ83" s="262">
        <v>77</v>
      </c>
      <c r="BR83" s="267"/>
      <c r="BS83" s="904"/>
      <c r="BT83" s="905"/>
      <c r="BU83" s="905"/>
      <c r="BV83" s="905"/>
      <c r="BW83" s="905"/>
      <c r="BX83" s="905"/>
      <c r="BY83" s="905"/>
      <c r="BZ83" s="905"/>
      <c r="CA83" s="905"/>
      <c r="CB83" s="905"/>
      <c r="CC83" s="905"/>
      <c r="CD83" s="905"/>
      <c r="CE83" s="905"/>
      <c r="CF83" s="905"/>
      <c r="CG83" s="906"/>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46"/>
    </row>
    <row r="84" spans="1:131" s="247" customFormat="1" ht="26.25" customHeight="1" x14ac:dyDescent="0.15">
      <c r="A84" s="261">
        <v>17</v>
      </c>
      <c r="B84" s="914"/>
      <c r="C84" s="915"/>
      <c r="D84" s="915"/>
      <c r="E84" s="915"/>
      <c r="F84" s="915"/>
      <c r="G84" s="915"/>
      <c r="H84" s="915"/>
      <c r="I84" s="915"/>
      <c r="J84" s="915"/>
      <c r="K84" s="915"/>
      <c r="L84" s="915"/>
      <c r="M84" s="915"/>
      <c r="N84" s="915"/>
      <c r="O84" s="915"/>
      <c r="P84" s="916"/>
      <c r="Q84" s="920"/>
      <c r="R84" s="872"/>
      <c r="S84" s="872"/>
      <c r="T84" s="872"/>
      <c r="U84" s="872"/>
      <c r="V84" s="872"/>
      <c r="W84" s="872"/>
      <c r="X84" s="872"/>
      <c r="Y84" s="872"/>
      <c r="Z84" s="872"/>
      <c r="AA84" s="872"/>
      <c r="AB84" s="872"/>
      <c r="AC84" s="872"/>
      <c r="AD84" s="872"/>
      <c r="AE84" s="872"/>
      <c r="AF84" s="872"/>
      <c r="AG84" s="872"/>
      <c r="AH84" s="872"/>
      <c r="AI84" s="872"/>
      <c r="AJ84" s="872"/>
      <c r="AK84" s="872"/>
      <c r="AL84" s="872"/>
      <c r="AM84" s="872"/>
      <c r="AN84" s="872"/>
      <c r="AO84" s="872"/>
      <c r="AP84" s="872"/>
      <c r="AQ84" s="872"/>
      <c r="AR84" s="872"/>
      <c r="AS84" s="872"/>
      <c r="AT84" s="872"/>
      <c r="AU84" s="872"/>
      <c r="AV84" s="872"/>
      <c r="AW84" s="872"/>
      <c r="AX84" s="872"/>
      <c r="AY84" s="872"/>
      <c r="AZ84" s="921"/>
      <c r="BA84" s="921"/>
      <c r="BB84" s="921"/>
      <c r="BC84" s="921"/>
      <c r="BD84" s="922"/>
      <c r="BE84" s="265"/>
      <c r="BF84" s="265"/>
      <c r="BG84" s="265"/>
      <c r="BH84" s="265"/>
      <c r="BI84" s="265"/>
      <c r="BJ84" s="265"/>
      <c r="BK84" s="265"/>
      <c r="BL84" s="265"/>
      <c r="BM84" s="265"/>
      <c r="BN84" s="265"/>
      <c r="BO84" s="265"/>
      <c r="BP84" s="265"/>
      <c r="BQ84" s="262">
        <v>78</v>
      </c>
      <c r="BR84" s="267"/>
      <c r="BS84" s="904"/>
      <c r="BT84" s="905"/>
      <c r="BU84" s="905"/>
      <c r="BV84" s="905"/>
      <c r="BW84" s="905"/>
      <c r="BX84" s="905"/>
      <c r="BY84" s="905"/>
      <c r="BZ84" s="905"/>
      <c r="CA84" s="905"/>
      <c r="CB84" s="905"/>
      <c r="CC84" s="905"/>
      <c r="CD84" s="905"/>
      <c r="CE84" s="905"/>
      <c r="CF84" s="905"/>
      <c r="CG84" s="906"/>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46"/>
    </row>
    <row r="85" spans="1:131" s="247" customFormat="1" ht="26.25" customHeight="1" x14ac:dyDescent="0.15">
      <c r="A85" s="261">
        <v>18</v>
      </c>
      <c r="B85" s="914"/>
      <c r="C85" s="915"/>
      <c r="D85" s="915"/>
      <c r="E85" s="915"/>
      <c r="F85" s="915"/>
      <c r="G85" s="915"/>
      <c r="H85" s="915"/>
      <c r="I85" s="915"/>
      <c r="J85" s="915"/>
      <c r="K85" s="915"/>
      <c r="L85" s="915"/>
      <c r="M85" s="915"/>
      <c r="N85" s="915"/>
      <c r="O85" s="915"/>
      <c r="P85" s="916"/>
      <c r="Q85" s="920"/>
      <c r="R85" s="872"/>
      <c r="S85" s="872"/>
      <c r="T85" s="872"/>
      <c r="U85" s="872"/>
      <c r="V85" s="872"/>
      <c r="W85" s="872"/>
      <c r="X85" s="872"/>
      <c r="Y85" s="872"/>
      <c r="Z85" s="872"/>
      <c r="AA85" s="872"/>
      <c r="AB85" s="872"/>
      <c r="AC85" s="872"/>
      <c r="AD85" s="872"/>
      <c r="AE85" s="872"/>
      <c r="AF85" s="872"/>
      <c r="AG85" s="872"/>
      <c r="AH85" s="872"/>
      <c r="AI85" s="872"/>
      <c r="AJ85" s="872"/>
      <c r="AK85" s="872"/>
      <c r="AL85" s="872"/>
      <c r="AM85" s="872"/>
      <c r="AN85" s="872"/>
      <c r="AO85" s="872"/>
      <c r="AP85" s="872"/>
      <c r="AQ85" s="872"/>
      <c r="AR85" s="872"/>
      <c r="AS85" s="872"/>
      <c r="AT85" s="872"/>
      <c r="AU85" s="872"/>
      <c r="AV85" s="872"/>
      <c r="AW85" s="872"/>
      <c r="AX85" s="872"/>
      <c r="AY85" s="872"/>
      <c r="AZ85" s="921"/>
      <c r="BA85" s="921"/>
      <c r="BB85" s="921"/>
      <c r="BC85" s="921"/>
      <c r="BD85" s="922"/>
      <c r="BE85" s="265"/>
      <c r="BF85" s="265"/>
      <c r="BG85" s="265"/>
      <c r="BH85" s="265"/>
      <c r="BI85" s="265"/>
      <c r="BJ85" s="265"/>
      <c r="BK85" s="265"/>
      <c r="BL85" s="265"/>
      <c r="BM85" s="265"/>
      <c r="BN85" s="265"/>
      <c r="BO85" s="265"/>
      <c r="BP85" s="265"/>
      <c r="BQ85" s="262">
        <v>79</v>
      </c>
      <c r="BR85" s="267"/>
      <c r="BS85" s="904"/>
      <c r="BT85" s="905"/>
      <c r="BU85" s="905"/>
      <c r="BV85" s="905"/>
      <c r="BW85" s="905"/>
      <c r="BX85" s="905"/>
      <c r="BY85" s="905"/>
      <c r="BZ85" s="905"/>
      <c r="CA85" s="905"/>
      <c r="CB85" s="905"/>
      <c r="CC85" s="905"/>
      <c r="CD85" s="905"/>
      <c r="CE85" s="905"/>
      <c r="CF85" s="905"/>
      <c r="CG85" s="906"/>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46"/>
    </row>
    <row r="86" spans="1:131" s="247" customFormat="1" ht="26.25" customHeight="1" x14ac:dyDescent="0.15">
      <c r="A86" s="261">
        <v>19</v>
      </c>
      <c r="B86" s="914"/>
      <c r="C86" s="915"/>
      <c r="D86" s="915"/>
      <c r="E86" s="915"/>
      <c r="F86" s="915"/>
      <c r="G86" s="915"/>
      <c r="H86" s="915"/>
      <c r="I86" s="915"/>
      <c r="J86" s="915"/>
      <c r="K86" s="915"/>
      <c r="L86" s="915"/>
      <c r="M86" s="915"/>
      <c r="N86" s="915"/>
      <c r="O86" s="915"/>
      <c r="P86" s="916"/>
      <c r="Q86" s="920"/>
      <c r="R86" s="872"/>
      <c r="S86" s="872"/>
      <c r="T86" s="872"/>
      <c r="U86" s="872"/>
      <c r="V86" s="872"/>
      <c r="W86" s="872"/>
      <c r="X86" s="872"/>
      <c r="Y86" s="872"/>
      <c r="Z86" s="872"/>
      <c r="AA86" s="872"/>
      <c r="AB86" s="872"/>
      <c r="AC86" s="872"/>
      <c r="AD86" s="872"/>
      <c r="AE86" s="872"/>
      <c r="AF86" s="872"/>
      <c r="AG86" s="872"/>
      <c r="AH86" s="872"/>
      <c r="AI86" s="872"/>
      <c r="AJ86" s="872"/>
      <c r="AK86" s="872"/>
      <c r="AL86" s="872"/>
      <c r="AM86" s="872"/>
      <c r="AN86" s="872"/>
      <c r="AO86" s="872"/>
      <c r="AP86" s="872"/>
      <c r="AQ86" s="872"/>
      <c r="AR86" s="872"/>
      <c r="AS86" s="872"/>
      <c r="AT86" s="872"/>
      <c r="AU86" s="872"/>
      <c r="AV86" s="872"/>
      <c r="AW86" s="872"/>
      <c r="AX86" s="872"/>
      <c r="AY86" s="872"/>
      <c r="AZ86" s="921"/>
      <c r="BA86" s="921"/>
      <c r="BB86" s="921"/>
      <c r="BC86" s="921"/>
      <c r="BD86" s="922"/>
      <c r="BE86" s="265"/>
      <c r="BF86" s="265"/>
      <c r="BG86" s="265"/>
      <c r="BH86" s="265"/>
      <c r="BI86" s="265"/>
      <c r="BJ86" s="265"/>
      <c r="BK86" s="265"/>
      <c r="BL86" s="265"/>
      <c r="BM86" s="265"/>
      <c r="BN86" s="265"/>
      <c r="BO86" s="265"/>
      <c r="BP86" s="265"/>
      <c r="BQ86" s="262">
        <v>80</v>
      </c>
      <c r="BR86" s="267"/>
      <c r="BS86" s="904"/>
      <c r="BT86" s="905"/>
      <c r="BU86" s="905"/>
      <c r="BV86" s="905"/>
      <c r="BW86" s="905"/>
      <c r="BX86" s="905"/>
      <c r="BY86" s="905"/>
      <c r="BZ86" s="905"/>
      <c r="CA86" s="905"/>
      <c r="CB86" s="905"/>
      <c r="CC86" s="905"/>
      <c r="CD86" s="905"/>
      <c r="CE86" s="905"/>
      <c r="CF86" s="905"/>
      <c r="CG86" s="906"/>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46"/>
    </row>
    <row r="87" spans="1:131" s="247" customFormat="1" ht="26.25" customHeight="1" x14ac:dyDescent="0.15">
      <c r="A87" s="269">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265"/>
      <c r="BF87" s="265"/>
      <c r="BG87" s="265"/>
      <c r="BH87" s="265"/>
      <c r="BI87" s="265"/>
      <c r="BJ87" s="265"/>
      <c r="BK87" s="265"/>
      <c r="BL87" s="265"/>
      <c r="BM87" s="265"/>
      <c r="BN87" s="265"/>
      <c r="BO87" s="265"/>
      <c r="BP87" s="265"/>
      <c r="BQ87" s="262">
        <v>81</v>
      </c>
      <c r="BR87" s="267"/>
      <c r="BS87" s="904"/>
      <c r="BT87" s="905"/>
      <c r="BU87" s="905"/>
      <c r="BV87" s="905"/>
      <c r="BW87" s="905"/>
      <c r="BX87" s="905"/>
      <c r="BY87" s="905"/>
      <c r="BZ87" s="905"/>
      <c r="CA87" s="905"/>
      <c r="CB87" s="905"/>
      <c r="CC87" s="905"/>
      <c r="CD87" s="905"/>
      <c r="CE87" s="905"/>
      <c r="CF87" s="905"/>
      <c r="CG87" s="906"/>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46"/>
    </row>
    <row r="88" spans="1:131" s="247" customFormat="1" ht="26.25" customHeight="1" thickBot="1" x14ac:dyDescent="0.2">
      <c r="A88" s="264" t="s">
        <v>391</v>
      </c>
      <c r="B88" s="832" t="s">
        <v>418</v>
      </c>
      <c r="C88" s="833"/>
      <c r="D88" s="833"/>
      <c r="E88" s="833"/>
      <c r="F88" s="833"/>
      <c r="G88" s="833"/>
      <c r="H88" s="833"/>
      <c r="I88" s="833"/>
      <c r="J88" s="833"/>
      <c r="K88" s="833"/>
      <c r="L88" s="833"/>
      <c r="M88" s="833"/>
      <c r="N88" s="833"/>
      <c r="O88" s="833"/>
      <c r="P88" s="834"/>
      <c r="Q88" s="879"/>
      <c r="R88" s="880"/>
      <c r="S88" s="880"/>
      <c r="T88" s="880"/>
      <c r="U88" s="880"/>
      <c r="V88" s="880"/>
      <c r="W88" s="880"/>
      <c r="X88" s="880"/>
      <c r="Y88" s="880"/>
      <c r="Z88" s="880"/>
      <c r="AA88" s="880"/>
      <c r="AB88" s="880"/>
      <c r="AC88" s="880"/>
      <c r="AD88" s="880"/>
      <c r="AE88" s="880"/>
      <c r="AF88" s="883">
        <v>5553</v>
      </c>
      <c r="AG88" s="883"/>
      <c r="AH88" s="883"/>
      <c r="AI88" s="883"/>
      <c r="AJ88" s="883"/>
      <c r="AK88" s="880"/>
      <c r="AL88" s="880"/>
      <c r="AM88" s="880"/>
      <c r="AN88" s="880"/>
      <c r="AO88" s="880"/>
      <c r="AP88" s="883">
        <v>2236</v>
      </c>
      <c r="AQ88" s="883"/>
      <c r="AR88" s="883"/>
      <c r="AS88" s="883"/>
      <c r="AT88" s="883"/>
      <c r="AU88" s="883">
        <v>443</v>
      </c>
      <c r="AV88" s="883"/>
      <c r="AW88" s="883"/>
      <c r="AX88" s="883"/>
      <c r="AY88" s="883"/>
      <c r="AZ88" s="888"/>
      <c r="BA88" s="888"/>
      <c r="BB88" s="888"/>
      <c r="BC88" s="888"/>
      <c r="BD88" s="889"/>
      <c r="BE88" s="265"/>
      <c r="BF88" s="265"/>
      <c r="BG88" s="265"/>
      <c r="BH88" s="265"/>
      <c r="BI88" s="265"/>
      <c r="BJ88" s="265"/>
      <c r="BK88" s="265"/>
      <c r="BL88" s="265"/>
      <c r="BM88" s="265"/>
      <c r="BN88" s="265"/>
      <c r="BO88" s="265"/>
      <c r="BP88" s="265"/>
      <c r="BQ88" s="262">
        <v>82</v>
      </c>
      <c r="BR88" s="267"/>
      <c r="BS88" s="904"/>
      <c r="BT88" s="905"/>
      <c r="BU88" s="905"/>
      <c r="BV88" s="905"/>
      <c r="BW88" s="905"/>
      <c r="BX88" s="905"/>
      <c r="BY88" s="905"/>
      <c r="BZ88" s="905"/>
      <c r="CA88" s="905"/>
      <c r="CB88" s="905"/>
      <c r="CC88" s="905"/>
      <c r="CD88" s="905"/>
      <c r="CE88" s="905"/>
      <c r="CF88" s="905"/>
      <c r="CG88" s="906"/>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4"/>
      <c r="BT89" s="905"/>
      <c r="BU89" s="905"/>
      <c r="BV89" s="905"/>
      <c r="BW89" s="905"/>
      <c r="BX89" s="905"/>
      <c r="BY89" s="905"/>
      <c r="BZ89" s="905"/>
      <c r="CA89" s="905"/>
      <c r="CB89" s="905"/>
      <c r="CC89" s="905"/>
      <c r="CD89" s="905"/>
      <c r="CE89" s="905"/>
      <c r="CF89" s="905"/>
      <c r="CG89" s="906"/>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4"/>
      <c r="BT90" s="905"/>
      <c r="BU90" s="905"/>
      <c r="BV90" s="905"/>
      <c r="BW90" s="905"/>
      <c r="BX90" s="905"/>
      <c r="BY90" s="905"/>
      <c r="BZ90" s="905"/>
      <c r="CA90" s="905"/>
      <c r="CB90" s="905"/>
      <c r="CC90" s="905"/>
      <c r="CD90" s="905"/>
      <c r="CE90" s="905"/>
      <c r="CF90" s="905"/>
      <c r="CG90" s="906"/>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4"/>
      <c r="BT91" s="905"/>
      <c r="BU91" s="905"/>
      <c r="BV91" s="905"/>
      <c r="BW91" s="905"/>
      <c r="BX91" s="905"/>
      <c r="BY91" s="905"/>
      <c r="BZ91" s="905"/>
      <c r="CA91" s="905"/>
      <c r="CB91" s="905"/>
      <c r="CC91" s="905"/>
      <c r="CD91" s="905"/>
      <c r="CE91" s="905"/>
      <c r="CF91" s="905"/>
      <c r="CG91" s="906"/>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4"/>
      <c r="BT92" s="905"/>
      <c r="BU92" s="905"/>
      <c r="BV92" s="905"/>
      <c r="BW92" s="905"/>
      <c r="BX92" s="905"/>
      <c r="BY92" s="905"/>
      <c r="BZ92" s="905"/>
      <c r="CA92" s="905"/>
      <c r="CB92" s="905"/>
      <c r="CC92" s="905"/>
      <c r="CD92" s="905"/>
      <c r="CE92" s="905"/>
      <c r="CF92" s="905"/>
      <c r="CG92" s="906"/>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4"/>
      <c r="BT93" s="905"/>
      <c r="BU93" s="905"/>
      <c r="BV93" s="905"/>
      <c r="BW93" s="905"/>
      <c r="BX93" s="905"/>
      <c r="BY93" s="905"/>
      <c r="BZ93" s="905"/>
      <c r="CA93" s="905"/>
      <c r="CB93" s="905"/>
      <c r="CC93" s="905"/>
      <c r="CD93" s="905"/>
      <c r="CE93" s="905"/>
      <c r="CF93" s="905"/>
      <c r="CG93" s="906"/>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4"/>
      <c r="BT94" s="905"/>
      <c r="BU94" s="905"/>
      <c r="BV94" s="905"/>
      <c r="BW94" s="905"/>
      <c r="BX94" s="905"/>
      <c r="BY94" s="905"/>
      <c r="BZ94" s="905"/>
      <c r="CA94" s="905"/>
      <c r="CB94" s="905"/>
      <c r="CC94" s="905"/>
      <c r="CD94" s="905"/>
      <c r="CE94" s="905"/>
      <c r="CF94" s="905"/>
      <c r="CG94" s="906"/>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4"/>
      <c r="BT95" s="905"/>
      <c r="BU95" s="905"/>
      <c r="BV95" s="905"/>
      <c r="BW95" s="905"/>
      <c r="BX95" s="905"/>
      <c r="BY95" s="905"/>
      <c r="BZ95" s="905"/>
      <c r="CA95" s="905"/>
      <c r="CB95" s="905"/>
      <c r="CC95" s="905"/>
      <c r="CD95" s="905"/>
      <c r="CE95" s="905"/>
      <c r="CF95" s="905"/>
      <c r="CG95" s="906"/>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4"/>
      <c r="BT96" s="905"/>
      <c r="BU96" s="905"/>
      <c r="BV96" s="905"/>
      <c r="BW96" s="905"/>
      <c r="BX96" s="905"/>
      <c r="BY96" s="905"/>
      <c r="BZ96" s="905"/>
      <c r="CA96" s="905"/>
      <c r="CB96" s="905"/>
      <c r="CC96" s="905"/>
      <c r="CD96" s="905"/>
      <c r="CE96" s="905"/>
      <c r="CF96" s="905"/>
      <c r="CG96" s="906"/>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4"/>
      <c r="BT97" s="905"/>
      <c r="BU97" s="905"/>
      <c r="BV97" s="905"/>
      <c r="BW97" s="905"/>
      <c r="BX97" s="905"/>
      <c r="BY97" s="905"/>
      <c r="BZ97" s="905"/>
      <c r="CA97" s="905"/>
      <c r="CB97" s="905"/>
      <c r="CC97" s="905"/>
      <c r="CD97" s="905"/>
      <c r="CE97" s="905"/>
      <c r="CF97" s="905"/>
      <c r="CG97" s="906"/>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4"/>
      <c r="BT98" s="905"/>
      <c r="BU98" s="905"/>
      <c r="BV98" s="905"/>
      <c r="BW98" s="905"/>
      <c r="BX98" s="905"/>
      <c r="BY98" s="905"/>
      <c r="BZ98" s="905"/>
      <c r="CA98" s="905"/>
      <c r="CB98" s="905"/>
      <c r="CC98" s="905"/>
      <c r="CD98" s="905"/>
      <c r="CE98" s="905"/>
      <c r="CF98" s="905"/>
      <c r="CG98" s="906"/>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4"/>
      <c r="BT99" s="905"/>
      <c r="BU99" s="905"/>
      <c r="BV99" s="905"/>
      <c r="BW99" s="905"/>
      <c r="BX99" s="905"/>
      <c r="BY99" s="905"/>
      <c r="BZ99" s="905"/>
      <c r="CA99" s="905"/>
      <c r="CB99" s="905"/>
      <c r="CC99" s="905"/>
      <c r="CD99" s="905"/>
      <c r="CE99" s="905"/>
      <c r="CF99" s="905"/>
      <c r="CG99" s="906"/>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4"/>
      <c r="BT100" s="905"/>
      <c r="BU100" s="905"/>
      <c r="BV100" s="905"/>
      <c r="BW100" s="905"/>
      <c r="BX100" s="905"/>
      <c r="BY100" s="905"/>
      <c r="BZ100" s="905"/>
      <c r="CA100" s="905"/>
      <c r="CB100" s="905"/>
      <c r="CC100" s="905"/>
      <c r="CD100" s="905"/>
      <c r="CE100" s="905"/>
      <c r="CF100" s="905"/>
      <c r="CG100" s="906"/>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4"/>
      <c r="BT101" s="905"/>
      <c r="BU101" s="905"/>
      <c r="BV101" s="905"/>
      <c r="BW101" s="905"/>
      <c r="BX101" s="905"/>
      <c r="BY101" s="905"/>
      <c r="BZ101" s="905"/>
      <c r="CA101" s="905"/>
      <c r="CB101" s="905"/>
      <c r="CC101" s="905"/>
      <c r="CD101" s="905"/>
      <c r="CE101" s="905"/>
      <c r="CF101" s="905"/>
      <c r="CG101" s="906"/>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832" t="s">
        <v>419</v>
      </c>
      <c r="BS102" s="833"/>
      <c r="BT102" s="833"/>
      <c r="BU102" s="833"/>
      <c r="BV102" s="833"/>
      <c r="BW102" s="833"/>
      <c r="BX102" s="833"/>
      <c r="BY102" s="833"/>
      <c r="BZ102" s="833"/>
      <c r="CA102" s="833"/>
      <c r="CB102" s="833"/>
      <c r="CC102" s="833"/>
      <c r="CD102" s="833"/>
      <c r="CE102" s="833"/>
      <c r="CF102" s="833"/>
      <c r="CG102" s="834"/>
      <c r="CH102" s="933"/>
      <c r="CI102" s="934"/>
      <c r="CJ102" s="934"/>
      <c r="CK102" s="934"/>
      <c r="CL102" s="935"/>
      <c r="CM102" s="933"/>
      <c r="CN102" s="934"/>
      <c r="CO102" s="934"/>
      <c r="CP102" s="934"/>
      <c r="CQ102" s="935"/>
      <c r="CR102" s="936">
        <v>3</v>
      </c>
      <c r="CS102" s="891"/>
      <c r="CT102" s="891"/>
      <c r="CU102" s="891"/>
      <c r="CV102" s="937"/>
      <c r="CW102" s="936">
        <v>1405</v>
      </c>
      <c r="CX102" s="891"/>
      <c r="CY102" s="891"/>
      <c r="CZ102" s="891"/>
      <c r="DA102" s="937"/>
      <c r="DB102" s="936">
        <v>10</v>
      </c>
      <c r="DC102" s="891"/>
      <c r="DD102" s="891"/>
      <c r="DE102" s="891"/>
      <c r="DF102" s="937"/>
      <c r="DG102" s="936" t="s">
        <v>594</v>
      </c>
      <c r="DH102" s="891"/>
      <c r="DI102" s="891"/>
      <c r="DJ102" s="891"/>
      <c r="DK102" s="937"/>
      <c r="DL102" s="936" t="s">
        <v>594</v>
      </c>
      <c r="DM102" s="891"/>
      <c r="DN102" s="891"/>
      <c r="DO102" s="891"/>
      <c r="DP102" s="937"/>
      <c r="DQ102" s="936" t="s">
        <v>594</v>
      </c>
      <c r="DR102" s="891"/>
      <c r="DS102" s="891"/>
      <c r="DT102" s="891"/>
      <c r="DU102" s="937"/>
      <c r="DV102" s="960"/>
      <c r="DW102" s="961"/>
      <c r="DX102" s="961"/>
      <c r="DY102" s="961"/>
      <c r="DZ102" s="962"/>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3" t="s">
        <v>420</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4" t="s">
        <v>421</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5" t="s">
        <v>424</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425</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246" customFormat="1" ht="26.25" customHeight="1" x14ac:dyDescent="0.15">
      <c r="A109" s="958" t="s">
        <v>426</v>
      </c>
      <c r="B109" s="939"/>
      <c r="C109" s="939"/>
      <c r="D109" s="939"/>
      <c r="E109" s="939"/>
      <c r="F109" s="939"/>
      <c r="G109" s="939"/>
      <c r="H109" s="939"/>
      <c r="I109" s="939"/>
      <c r="J109" s="939"/>
      <c r="K109" s="939"/>
      <c r="L109" s="939"/>
      <c r="M109" s="939"/>
      <c r="N109" s="939"/>
      <c r="O109" s="939"/>
      <c r="P109" s="939"/>
      <c r="Q109" s="939"/>
      <c r="R109" s="939"/>
      <c r="S109" s="939"/>
      <c r="T109" s="939"/>
      <c r="U109" s="939"/>
      <c r="V109" s="939"/>
      <c r="W109" s="939"/>
      <c r="X109" s="939"/>
      <c r="Y109" s="939"/>
      <c r="Z109" s="940"/>
      <c r="AA109" s="938" t="s">
        <v>427</v>
      </c>
      <c r="AB109" s="939"/>
      <c r="AC109" s="939"/>
      <c r="AD109" s="939"/>
      <c r="AE109" s="940"/>
      <c r="AF109" s="938" t="s">
        <v>308</v>
      </c>
      <c r="AG109" s="939"/>
      <c r="AH109" s="939"/>
      <c r="AI109" s="939"/>
      <c r="AJ109" s="940"/>
      <c r="AK109" s="938" t="s">
        <v>307</v>
      </c>
      <c r="AL109" s="939"/>
      <c r="AM109" s="939"/>
      <c r="AN109" s="939"/>
      <c r="AO109" s="940"/>
      <c r="AP109" s="938" t="s">
        <v>428</v>
      </c>
      <c r="AQ109" s="939"/>
      <c r="AR109" s="939"/>
      <c r="AS109" s="939"/>
      <c r="AT109" s="941"/>
      <c r="AU109" s="958" t="s">
        <v>426</v>
      </c>
      <c r="AV109" s="939"/>
      <c r="AW109" s="939"/>
      <c r="AX109" s="939"/>
      <c r="AY109" s="939"/>
      <c r="AZ109" s="939"/>
      <c r="BA109" s="939"/>
      <c r="BB109" s="939"/>
      <c r="BC109" s="939"/>
      <c r="BD109" s="939"/>
      <c r="BE109" s="939"/>
      <c r="BF109" s="939"/>
      <c r="BG109" s="939"/>
      <c r="BH109" s="939"/>
      <c r="BI109" s="939"/>
      <c r="BJ109" s="939"/>
      <c r="BK109" s="939"/>
      <c r="BL109" s="939"/>
      <c r="BM109" s="939"/>
      <c r="BN109" s="939"/>
      <c r="BO109" s="939"/>
      <c r="BP109" s="940"/>
      <c r="BQ109" s="938" t="s">
        <v>427</v>
      </c>
      <c r="BR109" s="939"/>
      <c r="BS109" s="939"/>
      <c r="BT109" s="939"/>
      <c r="BU109" s="940"/>
      <c r="BV109" s="938" t="s">
        <v>308</v>
      </c>
      <c r="BW109" s="939"/>
      <c r="BX109" s="939"/>
      <c r="BY109" s="939"/>
      <c r="BZ109" s="940"/>
      <c r="CA109" s="938" t="s">
        <v>307</v>
      </c>
      <c r="CB109" s="939"/>
      <c r="CC109" s="939"/>
      <c r="CD109" s="939"/>
      <c r="CE109" s="940"/>
      <c r="CF109" s="959" t="s">
        <v>428</v>
      </c>
      <c r="CG109" s="959"/>
      <c r="CH109" s="959"/>
      <c r="CI109" s="959"/>
      <c r="CJ109" s="959"/>
      <c r="CK109" s="938" t="s">
        <v>429</v>
      </c>
      <c r="CL109" s="939"/>
      <c r="CM109" s="939"/>
      <c r="CN109" s="939"/>
      <c r="CO109" s="939"/>
      <c r="CP109" s="939"/>
      <c r="CQ109" s="939"/>
      <c r="CR109" s="939"/>
      <c r="CS109" s="939"/>
      <c r="CT109" s="939"/>
      <c r="CU109" s="939"/>
      <c r="CV109" s="939"/>
      <c r="CW109" s="939"/>
      <c r="CX109" s="939"/>
      <c r="CY109" s="939"/>
      <c r="CZ109" s="939"/>
      <c r="DA109" s="939"/>
      <c r="DB109" s="939"/>
      <c r="DC109" s="939"/>
      <c r="DD109" s="939"/>
      <c r="DE109" s="939"/>
      <c r="DF109" s="940"/>
      <c r="DG109" s="938" t="s">
        <v>427</v>
      </c>
      <c r="DH109" s="939"/>
      <c r="DI109" s="939"/>
      <c r="DJ109" s="939"/>
      <c r="DK109" s="940"/>
      <c r="DL109" s="938" t="s">
        <v>308</v>
      </c>
      <c r="DM109" s="939"/>
      <c r="DN109" s="939"/>
      <c r="DO109" s="939"/>
      <c r="DP109" s="940"/>
      <c r="DQ109" s="938" t="s">
        <v>307</v>
      </c>
      <c r="DR109" s="939"/>
      <c r="DS109" s="939"/>
      <c r="DT109" s="939"/>
      <c r="DU109" s="940"/>
      <c r="DV109" s="938" t="s">
        <v>428</v>
      </c>
      <c r="DW109" s="939"/>
      <c r="DX109" s="939"/>
      <c r="DY109" s="939"/>
      <c r="DZ109" s="941"/>
    </row>
    <row r="110" spans="1:131" s="246" customFormat="1" ht="26.25" customHeight="1" x14ac:dyDescent="0.15">
      <c r="A110" s="942" t="s">
        <v>430</v>
      </c>
      <c r="B110" s="943"/>
      <c r="C110" s="943"/>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4"/>
      <c r="AA110" s="945">
        <v>600489</v>
      </c>
      <c r="AB110" s="946"/>
      <c r="AC110" s="946"/>
      <c r="AD110" s="946"/>
      <c r="AE110" s="947"/>
      <c r="AF110" s="948">
        <v>591871</v>
      </c>
      <c r="AG110" s="946"/>
      <c r="AH110" s="946"/>
      <c r="AI110" s="946"/>
      <c r="AJ110" s="947"/>
      <c r="AK110" s="948">
        <v>605940</v>
      </c>
      <c r="AL110" s="946"/>
      <c r="AM110" s="946"/>
      <c r="AN110" s="946"/>
      <c r="AO110" s="947"/>
      <c r="AP110" s="949">
        <v>17</v>
      </c>
      <c r="AQ110" s="950"/>
      <c r="AR110" s="950"/>
      <c r="AS110" s="950"/>
      <c r="AT110" s="951"/>
      <c r="AU110" s="952" t="s">
        <v>73</v>
      </c>
      <c r="AV110" s="953"/>
      <c r="AW110" s="953"/>
      <c r="AX110" s="953"/>
      <c r="AY110" s="953"/>
      <c r="AZ110" s="994" t="s">
        <v>431</v>
      </c>
      <c r="BA110" s="943"/>
      <c r="BB110" s="943"/>
      <c r="BC110" s="943"/>
      <c r="BD110" s="943"/>
      <c r="BE110" s="943"/>
      <c r="BF110" s="943"/>
      <c r="BG110" s="943"/>
      <c r="BH110" s="943"/>
      <c r="BI110" s="943"/>
      <c r="BJ110" s="943"/>
      <c r="BK110" s="943"/>
      <c r="BL110" s="943"/>
      <c r="BM110" s="943"/>
      <c r="BN110" s="943"/>
      <c r="BO110" s="943"/>
      <c r="BP110" s="944"/>
      <c r="BQ110" s="980">
        <v>6396987</v>
      </c>
      <c r="BR110" s="981"/>
      <c r="BS110" s="981"/>
      <c r="BT110" s="981"/>
      <c r="BU110" s="981"/>
      <c r="BV110" s="981">
        <v>6257697</v>
      </c>
      <c r="BW110" s="981"/>
      <c r="BX110" s="981"/>
      <c r="BY110" s="981"/>
      <c r="BZ110" s="981"/>
      <c r="CA110" s="981">
        <v>6119523</v>
      </c>
      <c r="CB110" s="981"/>
      <c r="CC110" s="981"/>
      <c r="CD110" s="981"/>
      <c r="CE110" s="981"/>
      <c r="CF110" s="995">
        <v>171.9</v>
      </c>
      <c r="CG110" s="996"/>
      <c r="CH110" s="996"/>
      <c r="CI110" s="996"/>
      <c r="CJ110" s="996"/>
      <c r="CK110" s="997" t="s">
        <v>432</v>
      </c>
      <c r="CL110" s="998"/>
      <c r="CM110" s="977" t="s">
        <v>433</v>
      </c>
      <c r="CN110" s="978"/>
      <c r="CO110" s="978"/>
      <c r="CP110" s="978"/>
      <c r="CQ110" s="978"/>
      <c r="CR110" s="978"/>
      <c r="CS110" s="978"/>
      <c r="CT110" s="978"/>
      <c r="CU110" s="978"/>
      <c r="CV110" s="978"/>
      <c r="CW110" s="978"/>
      <c r="CX110" s="978"/>
      <c r="CY110" s="978"/>
      <c r="CZ110" s="978"/>
      <c r="DA110" s="978"/>
      <c r="DB110" s="978"/>
      <c r="DC110" s="978"/>
      <c r="DD110" s="978"/>
      <c r="DE110" s="978"/>
      <c r="DF110" s="979"/>
      <c r="DG110" s="980" t="s">
        <v>434</v>
      </c>
      <c r="DH110" s="981"/>
      <c r="DI110" s="981"/>
      <c r="DJ110" s="981"/>
      <c r="DK110" s="981"/>
      <c r="DL110" s="981" t="s">
        <v>127</v>
      </c>
      <c r="DM110" s="981"/>
      <c r="DN110" s="981"/>
      <c r="DO110" s="981"/>
      <c r="DP110" s="981"/>
      <c r="DQ110" s="981" t="s">
        <v>435</v>
      </c>
      <c r="DR110" s="981"/>
      <c r="DS110" s="981"/>
      <c r="DT110" s="981"/>
      <c r="DU110" s="981"/>
      <c r="DV110" s="982" t="s">
        <v>127</v>
      </c>
      <c r="DW110" s="982"/>
      <c r="DX110" s="982"/>
      <c r="DY110" s="982"/>
      <c r="DZ110" s="983"/>
    </row>
    <row r="111" spans="1:131" s="246" customFormat="1" ht="26.25" customHeight="1" x14ac:dyDescent="0.15">
      <c r="A111" s="984" t="s">
        <v>436</v>
      </c>
      <c r="B111" s="985"/>
      <c r="C111" s="985"/>
      <c r="D111" s="985"/>
      <c r="E111" s="985"/>
      <c r="F111" s="985"/>
      <c r="G111" s="985"/>
      <c r="H111" s="985"/>
      <c r="I111" s="985"/>
      <c r="J111" s="985"/>
      <c r="K111" s="985"/>
      <c r="L111" s="985"/>
      <c r="M111" s="985"/>
      <c r="N111" s="985"/>
      <c r="O111" s="985"/>
      <c r="P111" s="985"/>
      <c r="Q111" s="985"/>
      <c r="R111" s="985"/>
      <c r="S111" s="985"/>
      <c r="T111" s="985"/>
      <c r="U111" s="985"/>
      <c r="V111" s="985"/>
      <c r="W111" s="985"/>
      <c r="X111" s="985"/>
      <c r="Y111" s="985"/>
      <c r="Z111" s="986"/>
      <c r="AA111" s="987" t="s">
        <v>434</v>
      </c>
      <c r="AB111" s="988"/>
      <c r="AC111" s="988"/>
      <c r="AD111" s="988"/>
      <c r="AE111" s="989"/>
      <c r="AF111" s="990" t="s">
        <v>437</v>
      </c>
      <c r="AG111" s="988"/>
      <c r="AH111" s="988"/>
      <c r="AI111" s="988"/>
      <c r="AJ111" s="989"/>
      <c r="AK111" s="990" t="s">
        <v>435</v>
      </c>
      <c r="AL111" s="988"/>
      <c r="AM111" s="988"/>
      <c r="AN111" s="988"/>
      <c r="AO111" s="989"/>
      <c r="AP111" s="991" t="s">
        <v>437</v>
      </c>
      <c r="AQ111" s="992"/>
      <c r="AR111" s="992"/>
      <c r="AS111" s="992"/>
      <c r="AT111" s="993"/>
      <c r="AU111" s="954"/>
      <c r="AV111" s="955"/>
      <c r="AW111" s="955"/>
      <c r="AX111" s="955"/>
      <c r="AY111" s="955"/>
      <c r="AZ111" s="1003" t="s">
        <v>438</v>
      </c>
      <c r="BA111" s="1004"/>
      <c r="BB111" s="1004"/>
      <c r="BC111" s="1004"/>
      <c r="BD111" s="1004"/>
      <c r="BE111" s="1004"/>
      <c r="BF111" s="1004"/>
      <c r="BG111" s="1004"/>
      <c r="BH111" s="1004"/>
      <c r="BI111" s="1004"/>
      <c r="BJ111" s="1004"/>
      <c r="BK111" s="1004"/>
      <c r="BL111" s="1004"/>
      <c r="BM111" s="1004"/>
      <c r="BN111" s="1004"/>
      <c r="BO111" s="1004"/>
      <c r="BP111" s="1005"/>
      <c r="BQ111" s="973">
        <v>8029</v>
      </c>
      <c r="BR111" s="974"/>
      <c r="BS111" s="974"/>
      <c r="BT111" s="974"/>
      <c r="BU111" s="974"/>
      <c r="BV111" s="974">
        <v>4902</v>
      </c>
      <c r="BW111" s="974"/>
      <c r="BX111" s="974"/>
      <c r="BY111" s="974"/>
      <c r="BZ111" s="974"/>
      <c r="CA111" s="974">
        <v>2359</v>
      </c>
      <c r="CB111" s="974"/>
      <c r="CC111" s="974"/>
      <c r="CD111" s="974"/>
      <c r="CE111" s="974"/>
      <c r="CF111" s="968">
        <v>0.1</v>
      </c>
      <c r="CG111" s="969"/>
      <c r="CH111" s="969"/>
      <c r="CI111" s="969"/>
      <c r="CJ111" s="969"/>
      <c r="CK111" s="999"/>
      <c r="CL111" s="1000"/>
      <c r="CM111" s="970" t="s">
        <v>439</v>
      </c>
      <c r="CN111" s="971"/>
      <c r="CO111" s="971"/>
      <c r="CP111" s="971"/>
      <c r="CQ111" s="971"/>
      <c r="CR111" s="971"/>
      <c r="CS111" s="971"/>
      <c r="CT111" s="971"/>
      <c r="CU111" s="971"/>
      <c r="CV111" s="971"/>
      <c r="CW111" s="971"/>
      <c r="CX111" s="971"/>
      <c r="CY111" s="971"/>
      <c r="CZ111" s="971"/>
      <c r="DA111" s="971"/>
      <c r="DB111" s="971"/>
      <c r="DC111" s="971"/>
      <c r="DD111" s="971"/>
      <c r="DE111" s="971"/>
      <c r="DF111" s="972"/>
      <c r="DG111" s="973" t="s">
        <v>434</v>
      </c>
      <c r="DH111" s="974"/>
      <c r="DI111" s="974"/>
      <c r="DJ111" s="974"/>
      <c r="DK111" s="974"/>
      <c r="DL111" s="974" t="s">
        <v>127</v>
      </c>
      <c r="DM111" s="974"/>
      <c r="DN111" s="974"/>
      <c r="DO111" s="974"/>
      <c r="DP111" s="974"/>
      <c r="DQ111" s="974" t="s">
        <v>434</v>
      </c>
      <c r="DR111" s="974"/>
      <c r="DS111" s="974"/>
      <c r="DT111" s="974"/>
      <c r="DU111" s="974"/>
      <c r="DV111" s="975" t="s">
        <v>434</v>
      </c>
      <c r="DW111" s="975"/>
      <c r="DX111" s="975"/>
      <c r="DY111" s="975"/>
      <c r="DZ111" s="976"/>
    </row>
    <row r="112" spans="1:131" s="246" customFormat="1" ht="26.25" customHeight="1" x14ac:dyDescent="0.15">
      <c r="A112" s="1006" t="s">
        <v>440</v>
      </c>
      <c r="B112" s="1007"/>
      <c r="C112" s="1004" t="s">
        <v>441</v>
      </c>
      <c r="D112" s="1004"/>
      <c r="E112" s="1004"/>
      <c r="F112" s="1004"/>
      <c r="G112" s="1004"/>
      <c r="H112" s="1004"/>
      <c r="I112" s="1004"/>
      <c r="J112" s="1004"/>
      <c r="K112" s="1004"/>
      <c r="L112" s="1004"/>
      <c r="M112" s="1004"/>
      <c r="N112" s="1004"/>
      <c r="O112" s="1004"/>
      <c r="P112" s="1004"/>
      <c r="Q112" s="1004"/>
      <c r="R112" s="1004"/>
      <c r="S112" s="1004"/>
      <c r="T112" s="1004"/>
      <c r="U112" s="1004"/>
      <c r="V112" s="1004"/>
      <c r="W112" s="1004"/>
      <c r="X112" s="1004"/>
      <c r="Y112" s="1004"/>
      <c r="Z112" s="1005"/>
      <c r="AA112" s="1012" t="s">
        <v>127</v>
      </c>
      <c r="AB112" s="1013"/>
      <c r="AC112" s="1013"/>
      <c r="AD112" s="1013"/>
      <c r="AE112" s="1014"/>
      <c r="AF112" s="1015" t="s">
        <v>437</v>
      </c>
      <c r="AG112" s="1013"/>
      <c r="AH112" s="1013"/>
      <c r="AI112" s="1013"/>
      <c r="AJ112" s="1014"/>
      <c r="AK112" s="1015" t="s">
        <v>442</v>
      </c>
      <c r="AL112" s="1013"/>
      <c r="AM112" s="1013"/>
      <c r="AN112" s="1013"/>
      <c r="AO112" s="1014"/>
      <c r="AP112" s="1016" t="s">
        <v>443</v>
      </c>
      <c r="AQ112" s="1017"/>
      <c r="AR112" s="1017"/>
      <c r="AS112" s="1017"/>
      <c r="AT112" s="1018"/>
      <c r="AU112" s="954"/>
      <c r="AV112" s="955"/>
      <c r="AW112" s="955"/>
      <c r="AX112" s="955"/>
      <c r="AY112" s="955"/>
      <c r="AZ112" s="1003" t="s">
        <v>444</v>
      </c>
      <c r="BA112" s="1004"/>
      <c r="BB112" s="1004"/>
      <c r="BC112" s="1004"/>
      <c r="BD112" s="1004"/>
      <c r="BE112" s="1004"/>
      <c r="BF112" s="1004"/>
      <c r="BG112" s="1004"/>
      <c r="BH112" s="1004"/>
      <c r="BI112" s="1004"/>
      <c r="BJ112" s="1004"/>
      <c r="BK112" s="1004"/>
      <c r="BL112" s="1004"/>
      <c r="BM112" s="1004"/>
      <c r="BN112" s="1004"/>
      <c r="BO112" s="1004"/>
      <c r="BP112" s="1005"/>
      <c r="BQ112" s="973">
        <v>36138</v>
      </c>
      <c r="BR112" s="974"/>
      <c r="BS112" s="974"/>
      <c r="BT112" s="974"/>
      <c r="BU112" s="974"/>
      <c r="BV112" s="974">
        <v>30343</v>
      </c>
      <c r="BW112" s="974"/>
      <c r="BX112" s="974"/>
      <c r="BY112" s="974"/>
      <c r="BZ112" s="974"/>
      <c r="CA112" s="974">
        <v>23445</v>
      </c>
      <c r="CB112" s="974"/>
      <c r="CC112" s="974"/>
      <c r="CD112" s="974"/>
      <c r="CE112" s="974"/>
      <c r="CF112" s="968">
        <v>0.7</v>
      </c>
      <c r="CG112" s="969"/>
      <c r="CH112" s="969"/>
      <c r="CI112" s="969"/>
      <c r="CJ112" s="969"/>
      <c r="CK112" s="999"/>
      <c r="CL112" s="1000"/>
      <c r="CM112" s="970" t="s">
        <v>445</v>
      </c>
      <c r="CN112" s="971"/>
      <c r="CO112" s="971"/>
      <c r="CP112" s="971"/>
      <c r="CQ112" s="971"/>
      <c r="CR112" s="971"/>
      <c r="CS112" s="971"/>
      <c r="CT112" s="971"/>
      <c r="CU112" s="971"/>
      <c r="CV112" s="971"/>
      <c r="CW112" s="971"/>
      <c r="CX112" s="971"/>
      <c r="CY112" s="971"/>
      <c r="CZ112" s="971"/>
      <c r="DA112" s="971"/>
      <c r="DB112" s="971"/>
      <c r="DC112" s="971"/>
      <c r="DD112" s="971"/>
      <c r="DE112" s="971"/>
      <c r="DF112" s="972"/>
      <c r="DG112" s="973" t="s">
        <v>127</v>
      </c>
      <c r="DH112" s="974"/>
      <c r="DI112" s="974"/>
      <c r="DJ112" s="974"/>
      <c r="DK112" s="974"/>
      <c r="DL112" s="974" t="s">
        <v>434</v>
      </c>
      <c r="DM112" s="974"/>
      <c r="DN112" s="974"/>
      <c r="DO112" s="974"/>
      <c r="DP112" s="974"/>
      <c r="DQ112" s="974" t="s">
        <v>434</v>
      </c>
      <c r="DR112" s="974"/>
      <c r="DS112" s="974"/>
      <c r="DT112" s="974"/>
      <c r="DU112" s="974"/>
      <c r="DV112" s="975" t="s">
        <v>437</v>
      </c>
      <c r="DW112" s="975"/>
      <c r="DX112" s="975"/>
      <c r="DY112" s="975"/>
      <c r="DZ112" s="976"/>
    </row>
    <row r="113" spans="1:130" s="246" customFormat="1" ht="26.25" customHeight="1" x14ac:dyDescent="0.15">
      <c r="A113" s="1008"/>
      <c r="B113" s="1009"/>
      <c r="C113" s="1004" t="s">
        <v>446</v>
      </c>
      <c r="D113" s="1004"/>
      <c r="E113" s="1004"/>
      <c r="F113" s="1004"/>
      <c r="G113" s="1004"/>
      <c r="H113" s="1004"/>
      <c r="I113" s="1004"/>
      <c r="J113" s="1004"/>
      <c r="K113" s="1004"/>
      <c r="L113" s="1004"/>
      <c r="M113" s="1004"/>
      <c r="N113" s="1004"/>
      <c r="O113" s="1004"/>
      <c r="P113" s="1004"/>
      <c r="Q113" s="1004"/>
      <c r="R113" s="1004"/>
      <c r="S113" s="1004"/>
      <c r="T113" s="1004"/>
      <c r="U113" s="1004"/>
      <c r="V113" s="1004"/>
      <c r="W113" s="1004"/>
      <c r="X113" s="1004"/>
      <c r="Y113" s="1004"/>
      <c r="Z113" s="1005"/>
      <c r="AA113" s="987">
        <v>3896</v>
      </c>
      <c r="AB113" s="988"/>
      <c r="AC113" s="988"/>
      <c r="AD113" s="988"/>
      <c r="AE113" s="989"/>
      <c r="AF113" s="990">
        <v>1474</v>
      </c>
      <c r="AG113" s="988"/>
      <c r="AH113" s="988"/>
      <c r="AI113" s="988"/>
      <c r="AJ113" s="989"/>
      <c r="AK113" s="990">
        <v>1309</v>
      </c>
      <c r="AL113" s="988"/>
      <c r="AM113" s="988"/>
      <c r="AN113" s="988"/>
      <c r="AO113" s="989"/>
      <c r="AP113" s="991">
        <v>0</v>
      </c>
      <c r="AQ113" s="992"/>
      <c r="AR113" s="992"/>
      <c r="AS113" s="992"/>
      <c r="AT113" s="993"/>
      <c r="AU113" s="954"/>
      <c r="AV113" s="955"/>
      <c r="AW113" s="955"/>
      <c r="AX113" s="955"/>
      <c r="AY113" s="955"/>
      <c r="AZ113" s="1003" t="s">
        <v>447</v>
      </c>
      <c r="BA113" s="1004"/>
      <c r="BB113" s="1004"/>
      <c r="BC113" s="1004"/>
      <c r="BD113" s="1004"/>
      <c r="BE113" s="1004"/>
      <c r="BF113" s="1004"/>
      <c r="BG113" s="1004"/>
      <c r="BH113" s="1004"/>
      <c r="BI113" s="1004"/>
      <c r="BJ113" s="1004"/>
      <c r="BK113" s="1004"/>
      <c r="BL113" s="1004"/>
      <c r="BM113" s="1004"/>
      <c r="BN113" s="1004"/>
      <c r="BO113" s="1004"/>
      <c r="BP113" s="1005"/>
      <c r="BQ113" s="973">
        <v>711590</v>
      </c>
      <c r="BR113" s="974"/>
      <c r="BS113" s="974"/>
      <c r="BT113" s="974"/>
      <c r="BU113" s="974"/>
      <c r="BV113" s="974">
        <v>593661</v>
      </c>
      <c r="BW113" s="974"/>
      <c r="BX113" s="974"/>
      <c r="BY113" s="974"/>
      <c r="BZ113" s="974"/>
      <c r="CA113" s="974">
        <v>442838</v>
      </c>
      <c r="CB113" s="974"/>
      <c r="CC113" s="974"/>
      <c r="CD113" s="974"/>
      <c r="CE113" s="974"/>
      <c r="CF113" s="968">
        <v>12.4</v>
      </c>
      <c r="CG113" s="969"/>
      <c r="CH113" s="969"/>
      <c r="CI113" s="969"/>
      <c r="CJ113" s="969"/>
      <c r="CK113" s="999"/>
      <c r="CL113" s="1000"/>
      <c r="CM113" s="970" t="s">
        <v>448</v>
      </c>
      <c r="CN113" s="971"/>
      <c r="CO113" s="971"/>
      <c r="CP113" s="971"/>
      <c r="CQ113" s="971"/>
      <c r="CR113" s="971"/>
      <c r="CS113" s="971"/>
      <c r="CT113" s="971"/>
      <c r="CU113" s="971"/>
      <c r="CV113" s="971"/>
      <c r="CW113" s="971"/>
      <c r="CX113" s="971"/>
      <c r="CY113" s="971"/>
      <c r="CZ113" s="971"/>
      <c r="DA113" s="971"/>
      <c r="DB113" s="971"/>
      <c r="DC113" s="971"/>
      <c r="DD113" s="971"/>
      <c r="DE113" s="971"/>
      <c r="DF113" s="972"/>
      <c r="DG113" s="1012" t="s">
        <v>449</v>
      </c>
      <c r="DH113" s="1013"/>
      <c r="DI113" s="1013"/>
      <c r="DJ113" s="1013"/>
      <c r="DK113" s="1014"/>
      <c r="DL113" s="1015" t="s">
        <v>437</v>
      </c>
      <c r="DM113" s="1013"/>
      <c r="DN113" s="1013"/>
      <c r="DO113" s="1013"/>
      <c r="DP113" s="1014"/>
      <c r="DQ113" s="1015" t="s">
        <v>437</v>
      </c>
      <c r="DR113" s="1013"/>
      <c r="DS113" s="1013"/>
      <c r="DT113" s="1013"/>
      <c r="DU113" s="1014"/>
      <c r="DV113" s="1016" t="s">
        <v>127</v>
      </c>
      <c r="DW113" s="1017"/>
      <c r="DX113" s="1017"/>
      <c r="DY113" s="1017"/>
      <c r="DZ113" s="1018"/>
    </row>
    <row r="114" spans="1:130" s="246" customFormat="1" ht="26.25" customHeight="1" x14ac:dyDescent="0.15">
      <c r="A114" s="1008"/>
      <c r="B114" s="1009"/>
      <c r="C114" s="1004" t="s">
        <v>450</v>
      </c>
      <c r="D114" s="1004"/>
      <c r="E114" s="1004"/>
      <c r="F114" s="1004"/>
      <c r="G114" s="1004"/>
      <c r="H114" s="1004"/>
      <c r="I114" s="1004"/>
      <c r="J114" s="1004"/>
      <c r="K114" s="1004"/>
      <c r="L114" s="1004"/>
      <c r="M114" s="1004"/>
      <c r="N114" s="1004"/>
      <c r="O114" s="1004"/>
      <c r="P114" s="1004"/>
      <c r="Q114" s="1004"/>
      <c r="R114" s="1004"/>
      <c r="S114" s="1004"/>
      <c r="T114" s="1004"/>
      <c r="U114" s="1004"/>
      <c r="V114" s="1004"/>
      <c r="W114" s="1004"/>
      <c r="X114" s="1004"/>
      <c r="Y114" s="1004"/>
      <c r="Z114" s="1005"/>
      <c r="AA114" s="1012">
        <v>135750</v>
      </c>
      <c r="AB114" s="1013"/>
      <c r="AC114" s="1013"/>
      <c r="AD114" s="1013"/>
      <c r="AE114" s="1014"/>
      <c r="AF114" s="1015">
        <v>133628</v>
      </c>
      <c r="AG114" s="1013"/>
      <c r="AH114" s="1013"/>
      <c r="AI114" s="1013"/>
      <c r="AJ114" s="1014"/>
      <c r="AK114" s="1015">
        <v>149494</v>
      </c>
      <c r="AL114" s="1013"/>
      <c r="AM114" s="1013"/>
      <c r="AN114" s="1013"/>
      <c r="AO114" s="1014"/>
      <c r="AP114" s="1016">
        <v>4.2</v>
      </c>
      <c r="AQ114" s="1017"/>
      <c r="AR114" s="1017"/>
      <c r="AS114" s="1017"/>
      <c r="AT114" s="1018"/>
      <c r="AU114" s="954"/>
      <c r="AV114" s="955"/>
      <c r="AW114" s="955"/>
      <c r="AX114" s="955"/>
      <c r="AY114" s="955"/>
      <c r="AZ114" s="1003" t="s">
        <v>451</v>
      </c>
      <c r="BA114" s="1004"/>
      <c r="BB114" s="1004"/>
      <c r="BC114" s="1004"/>
      <c r="BD114" s="1004"/>
      <c r="BE114" s="1004"/>
      <c r="BF114" s="1004"/>
      <c r="BG114" s="1004"/>
      <c r="BH114" s="1004"/>
      <c r="BI114" s="1004"/>
      <c r="BJ114" s="1004"/>
      <c r="BK114" s="1004"/>
      <c r="BL114" s="1004"/>
      <c r="BM114" s="1004"/>
      <c r="BN114" s="1004"/>
      <c r="BO114" s="1004"/>
      <c r="BP114" s="1005"/>
      <c r="BQ114" s="973">
        <v>1242947</v>
      </c>
      <c r="BR114" s="974"/>
      <c r="BS114" s="974"/>
      <c r="BT114" s="974"/>
      <c r="BU114" s="974"/>
      <c r="BV114" s="974">
        <v>1226721</v>
      </c>
      <c r="BW114" s="974"/>
      <c r="BX114" s="974"/>
      <c r="BY114" s="974"/>
      <c r="BZ114" s="974"/>
      <c r="CA114" s="974">
        <v>1236636</v>
      </c>
      <c r="CB114" s="974"/>
      <c r="CC114" s="974"/>
      <c r="CD114" s="974"/>
      <c r="CE114" s="974"/>
      <c r="CF114" s="968">
        <v>34.700000000000003</v>
      </c>
      <c r="CG114" s="969"/>
      <c r="CH114" s="969"/>
      <c r="CI114" s="969"/>
      <c r="CJ114" s="969"/>
      <c r="CK114" s="999"/>
      <c r="CL114" s="1000"/>
      <c r="CM114" s="970" t="s">
        <v>452</v>
      </c>
      <c r="CN114" s="971"/>
      <c r="CO114" s="971"/>
      <c r="CP114" s="971"/>
      <c r="CQ114" s="971"/>
      <c r="CR114" s="971"/>
      <c r="CS114" s="971"/>
      <c r="CT114" s="971"/>
      <c r="CU114" s="971"/>
      <c r="CV114" s="971"/>
      <c r="CW114" s="971"/>
      <c r="CX114" s="971"/>
      <c r="CY114" s="971"/>
      <c r="CZ114" s="971"/>
      <c r="DA114" s="971"/>
      <c r="DB114" s="971"/>
      <c r="DC114" s="971"/>
      <c r="DD114" s="971"/>
      <c r="DE114" s="971"/>
      <c r="DF114" s="972"/>
      <c r="DG114" s="1012" t="s">
        <v>453</v>
      </c>
      <c r="DH114" s="1013"/>
      <c r="DI114" s="1013"/>
      <c r="DJ114" s="1013"/>
      <c r="DK114" s="1014"/>
      <c r="DL114" s="1015" t="s">
        <v>127</v>
      </c>
      <c r="DM114" s="1013"/>
      <c r="DN114" s="1013"/>
      <c r="DO114" s="1013"/>
      <c r="DP114" s="1014"/>
      <c r="DQ114" s="1015" t="s">
        <v>437</v>
      </c>
      <c r="DR114" s="1013"/>
      <c r="DS114" s="1013"/>
      <c r="DT114" s="1013"/>
      <c r="DU114" s="1014"/>
      <c r="DV114" s="1016" t="s">
        <v>449</v>
      </c>
      <c r="DW114" s="1017"/>
      <c r="DX114" s="1017"/>
      <c r="DY114" s="1017"/>
      <c r="DZ114" s="1018"/>
    </row>
    <row r="115" spans="1:130" s="246" customFormat="1" ht="26.25" customHeight="1" x14ac:dyDescent="0.15">
      <c r="A115" s="1008"/>
      <c r="B115" s="1009"/>
      <c r="C115" s="1004" t="s">
        <v>454</v>
      </c>
      <c r="D115" s="1004"/>
      <c r="E115" s="1004"/>
      <c r="F115" s="1004"/>
      <c r="G115" s="1004"/>
      <c r="H115" s="1004"/>
      <c r="I115" s="1004"/>
      <c r="J115" s="1004"/>
      <c r="K115" s="1004"/>
      <c r="L115" s="1004"/>
      <c r="M115" s="1004"/>
      <c r="N115" s="1004"/>
      <c r="O115" s="1004"/>
      <c r="P115" s="1004"/>
      <c r="Q115" s="1004"/>
      <c r="R115" s="1004"/>
      <c r="S115" s="1004"/>
      <c r="T115" s="1004"/>
      <c r="U115" s="1004"/>
      <c r="V115" s="1004"/>
      <c r="W115" s="1004"/>
      <c r="X115" s="1004"/>
      <c r="Y115" s="1004"/>
      <c r="Z115" s="1005"/>
      <c r="AA115" s="987">
        <v>37760</v>
      </c>
      <c r="AB115" s="988"/>
      <c r="AC115" s="988"/>
      <c r="AD115" s="988"/>
      <c r="AE115" s="989"/>
      <c r="AF115" s="990">
        <v>3127</v>
      </c>
      <c r="AG115" s="988"/>
      <c r="AH115" s="988"/>
      <c r="AI115" s="988"/>
      <c r="AJ115" s="989"/>
      <c r="AK115" s="990">
        <v>2543</v>
      </c>
      <c r="AL115" s="988"/>
      <c r="AM115" s="988"/>
      <c r="AN115" s="988"/>
      <c r="AO115" s="989"/>
      <c r="AP115" s="991">
        <v>0.1</v>
      </c>
      <c r="AQ115" s="992"/>
      <c r="AR115" s="992"/>
      <c r="AS115" s="992"/>
      <c r="AT115" s="993"/>
      <c r="AU115" s="954"/>
      <c r="AV115" s="955"/>
      <c r="AW115" s="955"/>
      <c r="AX115" s="955"/>
      <c r="AY115" s="955"/>
      <c r="AZ115" s="1003" t="s">
        <v>455</v>
      </c>
      <c r="BA115" s="1004"/>
      <c r="BB115" s="1004"/>
      <c r="BC115" s="1004"/>
      <c r="BD115" s="1004"/>
      <c r="BE115" s="1004"/>
      <c r="BF115" s="1004"/>
      <c r="BG115" s="1004"/>
      <c r="BH115" s="1004"/>
      <c r="BI115" s="1004"/>
      <c r="BJ115" s="1004"/>
      <c r="BK115" s="1004"/>
      <c r="BL115" s="1004"/>
      <c r="BM115" s="1004"/>
      <c r="BN115" s="1004"/>
      <c r="BO115" s="1004"/>
      <c r="BP115" s="1005"/>
      <c r="BQ115" s="973">
        <v>7261</v>
      </c>
      <c r="BR115" s="974"/>
      <c r="BS115" s="974"/>
      <c r="BT115" s="974"/>
      <c r="BU115" s="974"/>
      <c r="BV115" s="974">
        <v>7111</v>
      </c>
      <c r="BW115" s="974"/>
      <c r="BX115" s="974"/>
      <c r="BY115" s="974"/>
      <c r="BZ115" s="974"/>
      <c r="CA115" s="974">
        <v>7111</v>
      </c>
      <c r="CB115" s="974"/>
      <c r="CC115" s="974"/>
      <c r="CD115" s="974"/>
      <c r="CE115" s="974"/>
      <c r="CF115" s="968">
        <v>0.2</v>
      </c>
      <c r="CG115" s="969"/>
      <c r="CH115" s="969"/>
      <c r="CI115" s="969"/>
      <c r="CJ115" s="969"/>
      <c r="CK115" s="999"/>
      <c r="CL115" s="1000"/>
      <c r="CM115" s="1003" t="s">
        <v>456</v>
      </c>
      <c r="CN115" s="1024"/>
      <c r="CO115" s="1024"/>
      <c r="CP115" s="1024"/>
      <c r="CQ115" s="1024"/>
      <c r="CR115" s="1024"/>
      <c r="CS115" s="1024"/>
      <c r="CT115" s="1024"/>
      <c r="CU115" s="1024"/>
      <c r="CV115" s="1024"/>
      <c r="CW115" s="1024"/>
      <c r="CX115" s="1024"/>
      <c r="CY115" s="1024"/>
      <c r="CZ115" s="1024"/>
      <c r="DA115" s="1024"/>
      <c r="DB115" s="1024"/>
      <c r="DC115" s="1024"/>
      <c r="DD115" s="1024"/>
      <c r="DE115" s="1024"/>
      <c r="DF115" s="1005"/>
      <c r="DG115" s="1012" t="s">
        <v>457</v>
      </c>
      <c r="DH115" s="1013"/>
      <c r="DI115" s="1013"/>
      <c r="DJ115" s="1013"/>
      <c r="DK115" s="1014"/>
      <c r="DL115" s="1015" t="s">
        <v>442</v>
      </c>
      <c r="DM115" s="1013"/>
      <c r="DN115" s="1013"/>
      <c r="DO115" s="1013"/>
      <c r="DP115" s="1014"/>
      <c r="DQ115" s="1015" t="s">
        <v>127</v>
      </c>
      <c r="DR115" s="1013"/>
      <c r="DS115" s="1013"/>
      <c r="DT115" s="1013"/>
      <c r="DU115" s="1014"/>
      <c r="DV115" s="1016" t="s">
        <v>435</v>
      </c>
      <c r="DW115" s="1017"/>
      <c r="DX115" s="1017"/>
      <c r="DY115" s="1017"/>
      <c r="DZ115" s="1018"/>
    </row>
    <row r="116" spans="1:130" s="246" customFormat="1" ht="26.25" customHeight="1" x14ac:dyDescent="0.15">
      <c r="A116" s="1010"/>
      <c r="B116" s="1011"/>
      <c r="C116" s="1019" t="s">
        <v>458</v>
      </c>
      <c r="D116" s="1019"/>
      <c r="E116" s="1019"/>
      <c r="F116" s="1019"/>
      <c r="G116" s="1019"/>
      <c r="H116" s="1019"/>
      <c r="I116" s="1019"/>
      <c r="J116" s="1019"/>
      <c r="K116" s="1019"/>
      <c r="L116" s="1019"/>
      <c r="M116" s="1019"/>
      <c r="N116" s="1019"/>
      <c r="O116" s="1019"/>
      <c r="P116" s="1019"/>
      <c r="Q116" s="1019"/>
      <c r="R116" s="1019"/>
      <c r="S116" s="1019"/>
      <c r="T116" s="1019"/>
      <c r="U116" s="1019"/>
      <c r="V116" s="1019"/>
      <c r="W116" s="1019"/>
      <c r="X116" s="1019"/>
      <c r="Y116" s="1019"/>
      <c r="Z116" s="1020"/>
      <c r="AA116" s="1012" t="s">
        <v>434</v>
      </c>
      <c r="AB116" s="1013"/>
      <c r="AC116" s="1013"/>
      <c r="AD116" s="1013"/>
      <c r="AE116" s="1014"/>
      <c r="AF116" s="1015" t="s">
        <v>442</v>
      </c>
      <c r="AG116" s="1013"/>
      <c r="AH116" s="1013"/>
      <c r="AI116" s="1013"/>
      <c r="AJ116" s="1014"/>
      <c r="AK116" s="1015" t="s">
        <v>437</v>
      </c>
      <c r="AL116" s="1013"/>
      <c r="AM116" s="1013"/>
      <c r="AN116" s="1013"/>
      <c r="AO116" s="1014"/>
      <c r="AP116" s="1016" t="s">
        <v>127</v>
      </c>
      <c r="AQ116" s="1017"/>
      <c r="AR116" s="1017"/>
      <c r="AS116" s="1017"/>
      <c r="AT116" s="1018"/>
      <c r="AU116" s="954"/>
      <c r="AV116" s="955"/>
      <c r="AW116" s="955"/>
      <c r="AX116" s="955"/>
      <c r="AY116" s="955"/>
      <c r="AZ116" s="1021" t="s">
        <v>459</v>
      </c>
      <c r="BA116" s="1022"/>
      <c r="BB116" s="1022"/>
      <c r="BC116" s="1022"/>
      <c r="BD116" s="1022"/>
      <c r="BE116" s="1022"/>
      <c r="BF116" s="1022"/>
      <c r="BG116" s="1022"/>
      <c r="BH116" s="1022"/>
      <c r="BI116" s="1022"/>
      <c r="BJ116" s="1022"/>
      <c r="BK116" s="1022"/>
      <c r="BL116" s="1022"/>
      <c r="BM116" s="1022"/>
      <c r="BN116" s="1022"/>
      <c r="BO116" s="1022"/>
      <c r="BP116" s="1023"/>
      <c r="BQ116" s="973" t="s">
        <v>460</v>
      </c>
      <c r="BR116" s="974"/>
      <c r="BS116" s="974"/>
      <c r="BT116" s="974"/>
      <c r="BU116" s="974"/>
      <c r="BV116" s="974" t="s">
        <v>443</v>
      </c>
      <c r="BW116" s="974"/>
      <c r="BX116" s="974"/>
      <c r="BY116" s="974"/>
      <c r="BZ116" s="974"/>
      <c r="CA116" s="974" t="s">
        <v>437</v>
      </c>
      <c r="CB116" s="974"/>
      <c r="CC116" s="974"/>
      <c r="CD116" s="974"/>
      <c r="CE116" s="974"/>
      <c r="CF116" s="968" t="s">
        <v>434</v>
      </c>
      <c r="CG116" s="969"/>
      <c r="CH116" s="969"/>
      <c r="CI116" s="969"/>
      <c r="CJ116" s="969"/>
      <c r="CK116" s="999"/>
      <c r="CL116" s="1000"/>
      <c r="CM116" s="970" t="s">
        <v>461</v>
      </c>
      <c r="CN116" s="971"/>
      <c r="CO116" s="971"/>
      <c r="CP116" s="971"/>
      <c r="CQ116" s="971"/>
      <c r="CR116" s="971"/>
      <c r="CS116" s="971"/>
      <c r="CT116" s="971"/>
      <c r="CU116" s="971"/>
      <c r="CV116" s="971"/>
      <c r="CW116" s="971"/>
      <c r="CX116" s="971"/>
      <c r="CY116" s="971"/>
      <c r="CZ116" s="971"/>
      <c r="DA116" s="971"/>
      <c r="DB116" s="971"/>
      <c r="DC116" s="971"/>
      <c r="DD116" s="971"/>
      <c r="DE116" s="971"/>
      <c r="DF116" s="972"/>
      <c r="DG116" s="1012" t="s">
        <v>457</v>
      </c>
      <c r="DH116" s="1013"/>
      <c r="DI116" s="1013"/>
      <c r="DJ116" s="1013"/>
      <c r="DK116" s="1014"/>
      <c r="DL116" s="1015" t="s">
        <v>437</v>
      </c>
      <c r="DM116" s="1013"/>
      <c r="DN116" s="1013"/>
      <c r="DO116" s="1013"/>
      <c r="DP116" s="1014"/>
      <c r="DQ116" s="1015" t="s">
        <v>449</v>
      </c>
      <c r="DR116" s="1013"/>
      <c r="DS116" s="1013"/>
      <c r="DT116" s="1013"/>
      <c r="DU116" s="1014"/>
      <c r="DV116" s="1016" t="s">
        <v>435</v>
      </c>
      <c r="DW116" s="1017"/>
      <c r="DX116" s="1017"/>
      <c r="DY116" s="1017"/>
      <c r="DZ116" s="1018"/>
    </row>
    <row r="117" spans="1:130" s="246" customFormat="1" ht="26.25" customHeight="1" x14ac:dyDescent="0.15">
      <c r="A117" s="958" t="s">
        <v>189</v>
      </c>
      <c r="B117" s="939"/>
      <c r="C117" s="939"/>
      <c r="D117" s="939"/>
      <c r="E117" s="939"/>
      <c r="F117" s="939"/>
      <c r="G117" s="939"/>
      <c r="H117" s="939"/>
      <c r="I117" s="939"/>
      <c r="J117" s="939"/>
      <c r="K117" s="939"/>
      <c r="L117" s="939"/>
      <c r="M117" s="939"/>
      <c r="N117" s="939"/>
      <c r="O117" s="939"/>
      <c r="P117" s="939"/>
      <c r="Q117" s="939"/>
      <c r="R117" s="939"/>
      <c r="S117" s="939"/>
      <c r="T117" s="939"/>
      <c r="U117" s="939"/>
      <c r="V117" s="939"/>
      <c r="W117" s="939"/>
      <c r="X117" s="939"/>
      <c r="Y117" s="1029" t="s">
        <v>462</v>
      </c>
      <c r="Z117" s="940"/>
      <c r="AA117" s="1030">
        <v>777895</v>
      </c>
      <c r="AB117" s="1031"/>
      <c r="AC117" s="1031"/>
      <c r="AD117" s="1031"/>
      <c r="AE117" s="1032"/>
      <c r="AF117" s="1033">
        <v>730100</v>
      </c>
      <c r="AG117" s="1031"/>
      <c r="AH117" s="1031"/>
      <c r="AI117" s="1031"/>
      <c r="AJ117" s="1032"/>
      <c r="AK117" s="1033">
        <v>759286</v>
      </c>
      <c r="AL117" s="1031"/>
      <c r="AM117" s="1031"/>
      <c r="AN117" s="1031"/>
      <c r="AO117" s="1032"/>
      <c r="AP117" s="1034"/>
      <c r="AQ117" s="1035"/>
      <c r="AR117" s="1035"/>
      <c r="AS117" s="1035"/>
      <c r="AT117" s="1036"/>
      <c r="AU117" s="954"/>
      <c r="AV117" s="955"/>
      <c r="AW117" s="955"/>
      <c r="AX117" s="955"/>
      <c r="AY117" s="955"/>
      <c r="AZ117" s="1021" t="s">
        <v>463</v>
      </c>
      <c r="BA117" s="1022"/>
      <c r="BB117" s="1022"/>
      <c r="BC117" s="1022"/>
      <c r="BD117" s="1022"/>
      <c r="BE117" s="1022"/>
      <c r="BF117" s="1022"/>
      <c r="BG117" s="1022"/>
      <c r="BH117" s="1022"/>
      <c r="BI117" s="1022"/>
      <c r="BJ117" s="1022"/>
      <c r="BK117" s="1022"/>
      <c r="BL117" s="1022"/>
      <c r="BM117" s="1022"/>
      <c r="BN117" s="1022"/>
      <c r="BO117" s="1022"/>
      <c r="BP117" s="1023"/>
      <c r="BQ117" s="973" t="s">
        <v>434</v>
      </c>
      <c r="BR117" s="974"/>
      <c r="BS117" s="974"/>
      <c r="BT117" s="974"/>
      <c r="BU117" s="974"/>
      <c r="BV117" s="974" t="s">
        <v>435</v>
      </c>
      <c r="BW117" s="974"/>
      <c r="BX117" s="974"/>
      <c r="BY117" s="974"/>
      <c r="BZ117" s="974"/>
      <c r="CA117" s="974" t="s">
        <v>127</v>
      </c>
      <c r="CB117" s="974"/>
      <c r="CC117" s="974"/>
      <c r="CD117" s="974"/>
      <c r="CE117" s="974"/>
      <c r="CF117" s="968" t="s">
        <v>437</v>
      </c>
      <c r="CG117" s="969"/>
      <c r="CH117" s="969"/>
      <c r="CI117" s="969"/>
      <c r="CJ117" s="969"/>
      <c r="CK117" s="999"/>
      <c r="CL117" s="1000"/>
      <c r="CM117" s="970" t="s">
        <v>464</v>
      </c>
      <c r="CN117" s="971"/>
      <c r="CO117" s="971"/>
      <c r="CP117" s="971"/>
      <c r="CQ117" s="971"/>
      <c r="CR117" s="971"/>
      <c r="CS117" s="971"/>
      <c r="CT117" s="971"/>
      <c r="CU117" s="971"/>
      <c r="CV117" s="971"/>
      <c r="CW117" s="971"/>
      <c r="CX117" s="971"/>
      <c r="CY117" s="971"/>
      <c r="CZ117" s="971"/>
      <c r="DA117" s="971"/>
      <c r="DB117" s="971"/>
      <c r="DC117" s="971"/>
      <c r="DD117" s="971"/>
      <c r="DE117" s="971"/>
      <c r="DF117" s="972"/>
      <c r="DG117" s="1012" t="s">
        <v>434</v>
      </c>
      <c r="DH117" s="1013"/>
      <c r="DI117" s="1013"/>
      <c r="DJ117" s="1013"/>
      <c r="DK117" s="1014"/>
      <c r="DL117" s="1015" t="s">
        <v>465</v>
      </c>
      <c r="DM117" s="1013"/>
      <c r="DN117" s="1013"/>
      <c r="DO117" s="1013"/>
      <c r="DP117" s="1014"/>
      <c r="DQ117" s="1015" t="s">
        <v>437</v>
      </c>
      <c r="DR117" s="1013"/>
      <c r="DS117" s="1013"/>
      <c r="DT117" s="1013"/>
      <c r="DU117" s="1014"/>
      <c r="DV117" s="1016" t="s">
        <v>457</v>
      </c>
      <c r="DW117" s="1017"/>
      <c r="DX117" s="1017"/>
      <c r="DY117" s="1017"/>
      <c r="DZ117" s="1018"/>
    </row>
    <row r="118" spans="1:130" s="246" customFormat="1" ht="26.25" customHeight="1" x14ac:dyDescent="0.15">
      <c r="A118" s="958" t="s">
        <v>429</v>
      </c>
      <c r="B118" s="939"/>
      <c r="C118" s="939"/>
      <c r="D118" s="939"/>
      <c r="E118" s="939"/>
      <c r="F118" s="939"/>
      <c r="G118" s="939"/>
      <c r="H118" s="939"/>
      <c r="I118" s="939"/>
      <c r="J118" s="939"/>
      <c r="K118" s="939"/>
      <c r="L118" s="939"/>
      <c r="M118" s="939"/>
      <c r="N118" s="939"/>
      <c r="O118" s="939"/>
      <c r="P118" s="939"/>
      <c r="Q118" s="939"/>
      <c r="R118" s="939"/>
      <c r="S118" s="939"/>
      <c r="T118" s="939"/>
      <c r="U118" s="939"/>
      <c r="V118" s="939"/>
      <c r="W118" s="939"/>
      <c r="X118" s="939"/>
      <c r="Y118" s="939"/>
      <c r="Z118" s="940"/>
      <c r="AA118" s="938" t="s">
        <v>427</v>
      </c>
      <c r="AB118" s="939"/>
      <c r="AC118" s="939"/>
      <c r="AD118" s="939"/>
      <c r="AE118" s="940"/>
      <c r="AF118" s="938" t="s">
        <v>308</v>
      </c>
      <c r="AG118" s="939"/>
      <c r="AH118" s="939"/>
      <c r="AI118" s="939"/>
      <c r="AJ118" s="940"/>
      <c r="AK118" s="938" t="s">
        <v>307</v>
      </c>
      <c r="AL118" s="939"/>
      <c r="AM118" s="939"/>
      <c r="AN118" s="939"/>
      <c r="AO118" s="940"/>
      <c r="AP118" s="1025" t="s">
        <v>428</v>
      </c>
      <c r="AQ118" s="1026"/>
      <c r="AR118" s="1026"/>
      <c r="AS118" s="1026"/>
      <c r="AT118" s="1027"/>
      <c r="AU118" s="954"/>
      <c r="AV118" s="955"/>
      <c r="AW118" s="955"/>
      <c r="AX118" s="955"/>
      <c r="AY118" s="955"/>
      <c r="AZ118" s="1028" t="s">
        <v>466</v>
      </c>
      <c r="BA118" s="1019"/>
      <c r="BB118" s="1019"/>
      <c r="BC118" s="1019"/>
      <c r="BD118" s="1019"/>
      <c r="BE118" s="1019"/>
      <c r="BF118" s="1019"/>
      <c r="BG118" s="1019"/>
      <c r="BH118" s="1019"/>
      <c r="BI118" s="1019"/>
      <c r="BJ118" s="1019"/>
      <c r="BK118" s="1019"/>
      <c r="BL118" s="1019"/>
      <c r="BM118" s="1019"/>
      <c r="BN118" s="1019"/>
      <c r="BO118" s="1019"/>
      <c r="BP118" s="1020"/>
      <c r="BQ118" s="1051" t="s">
        <v>437</v>
      </c>
      <c r="BR118" s="1052"/>
      <c r="BS118" s="1052"/>
      <c r="BT118" s="1052"/>
      <c r="BU118" s="1052"/>
      <c r="BV118" s="1052" t="s">
        <v>443</v>
      </c>
      <c r="BW118" s="1052"/>
      <c r="BX118" s="1052"/>
      <c r="BY118" s="1052"/>
      <c r="BZ118" s="1052"/>
      <c r="CA118" s="1052" t="s">
        <v>434</v>
      </c>
      <c r="CB118" s="1052"/>
      <c r="CC118" s="1052"/>
      <c r="CD118" s="1052"/>
      <c r="CE118" s="1052"/>
      <c r="CF118" s="968" t="s">
        <v>435</v>
      </c>
      <c r="CG118" s="969"/>
      <c r="CH118" s="969"/>
      <c r="CI118" s="969"/>
      <c r="CJ118" s="969"/>
      <c r="CK118" s="999"/>
      <c r="CL118" s="1000"/>
      <c r="CM118" s="970" t="s">
        <v>467</v>
      </c>
      <c r="CN118" s="971"/>
      <c r="CO118" s="971"/>
      <c r="CP118" s="971"/>
      <c r="CQ118" s="971"/>
      <c r="CR118" s="971"/>
      <c r="CS118" s="971"/>
      <c r="CT118" s="971"/>
      <c r="CU118" s="971"/>
      <c r="CV118" s="971"/>
      <c r="CW118" s="971"/>
      <c r="CX118" s="971"/>
      <c r="CY118" s="971"/>
      <c r="CZ118" s="971"/>
      <c r="DA118" s="971"/>
      <c r="DB118" s="971"/>
      <c r="DC118" s="971"/>
      <c r="DD118" s="971"/>
      <c r="DE118" s="971"/>
      <c r="DF118" s="972"/>
      <c r="DG118" s="1012" t="s">
        <v>435</v>
      </c>
      <c r="DH118" s="1013"/>
      <c r="DI118" s="1013"/>
      <c r="DJ118" s="1013"/>
      <c r="DK118" s="1014"/>
      <c r="DL118" s="1015" t="s">
        <v>434</v>
      </c>
      <c r="DM118" s="1013"/>
      <c r="DN118" s="1013"/>
      <c r="DO118" s="1013"/>
      <c r="DP118" s="1014"/>
      <c r="DQ118" s="1015" t="s">
        <v>437</v>
      </c>
      <c r="DR118" s="1013"/>
      <c r="DS118" s="1013"/>
      <c r="DT118" s="1013"/>
      <c r="DU118" s="1014"/>
      <c r="DV118" s="1016" t="s">
        <v>443</v>
      </c>
      <c r="DW118" s="1017"/>
      <c r="DX118" s="1017"/>
      <c r="DY118" s="1017"/>
      <c r="DZ118" s="1018"/>
    </row>
    <row r="119" spans="1:130" s="246" customFormat="1" ht="26.25" customHeight="1" x14ac:dyDescent="0.15">
      <c r="A119" s="1112" t="s">
        <v>432</v>
      </c>
      <c r="B119" s="998"/>
      <c r="C119" s="977" t="s">
        <v>433</v>
      </c>
      <c r="D119" s="978"/>
      <c r="E119" s="978"/>
      <c r="F119" s="978"/>
      <c r="G119" s="978"/>
      <c r="H119" s="978"/>
      <c r="I119" s="978"/>
      <c r="J119" s="978"/>
      <c r="K119" s="978"/>
      <c r="L119" s="978"/>
      <c r="M119" s="978"/>
      <c r="N119" s="978"/>
      <c r="O119" s="978"/>
      <c r="P119" s="978"/>
      <c r="Q119" s="978"/>
      <c r="R119" s="978"/>
      <c r="S119" s="978"/>
      <c r="T119" s="978"/>
      <c r="U119" s="978"/>
      <c r="V119" s="978"/>
      <c r="W119" s="978"/>
      <c r="X119" s="978"/>
      <c r="Y119" s="978"/>
      <c r="Z119" s="979"/>
      <c r="AA119" s="945" t="s">
        <v>443</v>
      </c>
      <c r="AB119" s="946"/>
      <c r="AC119" s="946"/>
      <c r="AD119" s="946"/>
      <c r="AE119" s="947"/>
      <c r="AF119" s="948" t="s">
        <v>437</v>
      </c>
      <c r="AG119" s="946"/>
      <c r="AH119" s="946"/>
      <c r="AI119" s="946"/>
      <c r="AJ119" s="947"/>
      <c r="AK119" s="948" t="s">
        <v>443</v>
      </c>
      <c r="AL119" s="946"/>
      <c r="AM119" s="946"/>
      <c r="AN119" s="946"/>
      <c r="AO119" s="947"/>
      <c r="AP119" s="949" t="s">
        <v>437</v>
      </c>
      <c r="AQ119" s="950"/>
      <c r="AR119" s="950"/>
      <c r="AS119" s="950"/>
      <c r="AT119" s="951"/>
      <c r="AU119" s="956"/>
      <c r="AV119" s="957"/>
      <c r="AW119" s="957"/>
      <c r="AX119" s="957"/>
      <c r="AY119" s="957"/>
      <c r="AZ119" s="277" t="s">
        <v>189</v>
      </c>
      <c r="BA119" s="277"/>
      <c r="BB119" s="277"/>
      <c r="BC119" s="277"/>
      <c r="BD119" s="277"/>
      <c r="BE119" s="277"/>
      <c r="BF119" s="277"/>
      <c r="BG119" s="277"/>
      <c r="BH119" s="277"/>
      <c r="BI119" s="277"/>
      <c r="BJ119" s="277"/>
      <c r="BK119" s="277"/>
      <c r="BL119" s="277"/>
      <c r="BM119" s="277"/>
      <c r="BN119" s="277"/>
      <c r="BO119" s="1029" t="s">
        <v>468</v>
      </c>
      <c r="BP119" s="1060"/>
      <c r="BQ119" s="1051">
        <v>8402952</v>
      </c>
      <c r="BR119" s="1052"/>
      <c r="BS119" s="1052"/>
      <c r="BT119" s="1052"/>
      <c r="BU119" s="1052"/>
      <c r="BV119" s="1052">
        <v>8120435</v>
      </c>
      <c r="BW119" s="1052"/>
      <c r="BX119" s="1052"/>
      <c r="BY119" s="1052"/>
      <c r="BZ119" s="1052"/>
      <c r="CA119" s="1052">
        <v>7831912</v>
      </c>
      <c r="CB119" s="1052"/>
      <c r="CC119" s="1052"/>
      <c r="CD119" s="1052"/>
      <c r="CE119" s="1052"/>
      <c r="CF119" s="1053"/>
      <c r="CG119" s="1054"/>
      <c r="CH119" s="1054"/>
      <c r="CI119" s="1054"/>
      <c r="CJ119" s="1055"/>
      <c r="CK119" s="1001"/>
      <c r="CL119" s="1002"/>
      <c r="CM119" s="1056" t="s">
        <v>469</v>
      </c>
      <c r="CN119" s="1057"/>
      <c r="CO119" s="1057"/>
      <c r="CP119" s="1057"/>
      <c r="CQ119" s="1057"/>
      <c r="CR119" s="1057"/>
      <c r="CS119" s="1057"/>
      <c r="CT119" s="1057"/>
      <c r="CU119" s="1057"/>
      <c r="CV119" s="1057"/>
      <c r="CW119" s="1057"/>
      <c r="CX119" s="1057"/>
      <c r="CY119" s="1057"/>
      <c r="CZ119" s="1057"/>
      <c r="DA119" s="1057"/>
      <c r="DB119" s="1057"/>
      <c r="DC119" s="1057"/>
      <c r="DD119" s="1057"/>
      <c r="DE119" s="1057"/>
      <c r="DF119" s="1058"/>
      <c r="DG119" s="1059">
        <v>8029</v>
      </c>
      <c r="DH119" s="1038"/>
      <c r="DI119" s="1038"/>
      <c r="DJ119" s="1038"/>
      <c r="DK119" s="1039"/>
      <c r="DL119" s="1037">
        <v>4902</v>
      </c>
      <c r="DM119" s="1038"/>
      <c r="DN119" s="1038"/>
      <c r="DO119" s="1038"/>
      <c r="DP119" s="1039"/>
      <c r="DQ119" s="1037">
        <v>2359</v>
      </c>
      <c r="DR119" s="1038"/>
      <c r="DS119" s="1038"/>
      <c r="DT119" s="1038"/>
      <c r="DU119" s="1039"/>
      <c r="DV119" s="1040">
        <v>0.1</v>
      </c>
      <c r="DW119" s="1041"/>
      <c r="DX119" s="1041"/>
      <c r="DY119" s="1041"/>
      <c r="DZ119" s="1042"/>
    </row>
    <row r="120" spans="1:130" s="246" customFormat="1" ht="26.25" customHeight="1" x14ac:dyDescent="0.15">
      <c r="A120" s="1113"/>
      <c r="B120" s="1000"/>
      <c r="C120" s="970" t="s">
        <v>439</v>
      </c>
      <c r="D120" s="971"/>
      <c r="E120" s="971"/>
      <c r="F120" s="971"/>
      <c r="G120" s="971"/>
      <c r="H120" s="971"/>
      <c r="I120" s="971"/>
      <c r="J120" s="971"/>
      <c r="K120" s="971"/>
      <c r="L120" s="971"/>
      <c r="M120" s="971"/>
      <c r="N120" s="971"/>
      <c r="O120" s="971"/>
      <c r="P120" s="971"/>
      <c r="Q120" s="971"/>
      <c r="R120" s="971"/>
      <c r="S120" s="971"/>
      <c r="T120" s="971"/>
      <c r="U120" s="971"/>
      <c r="V120" s="971"/>
      <c r="W120" s="971"/>
      <c r="X120" s="971"/>
      <c r="Y120" s="971"/>
      <c r="Z120" s="972"/>
      <c r="AA120" s="1012" t="s">
        <v>437</v>
      </c>
      <c r="AB120" s="1013"/>
      <c r="AC120" s="1013"/>
      <c r="AD120" s="1013"/>
      <c r="AE120" s="1014"/>
      <c r="AF120" s="1015" t="s">
        <v>435</v>
      </c>
      <c r="AG120" s="1013"/>
      <c r="AH120" s="1013"/>
      <c r="AI120" s="1013"/>
      <c r="AJ120" s="1014"/>
      <c r="AK120" s="1015" t="s">
        <v>127</v>
      </c>
      <c r="AL120" s="1013"/>
      <c r="AM120" s="1013"/>
      <c r="AN120" s="1013"/>
      <c r="AO120" s="1014"/>
      <c r="AP120" s="1016" t="s">
        <v>127</v>
      </c>
      <c r="AQ120" s="1017"/>
      <c r="AR120" s="1017"/>
      <c r="AS120" s="1017"/>
      <c r="AT120" s="1018"/>
      <c r="AU120" s="1043" t="s">
        <v>470</v>
      </c>
      <c r="AV120" s="1044"/>
      <c r="AW120" s="1044"/>
      <c r="AX120" s="1044"/>
      <c r="AY120" s="1045"/>
      <c r="AZ120" s="994" t="s">
        <v>471</v>
      </c>
      <c r="BA120" s="943"/>
      <c r="BB120" s="943"/>
      <c r="BC120" s="943"/>
      <c r="BD120" s="943"/>
      <c r="BE120" s="943"/>
      <c r="BF120" s="943"/>
      <c r="BG120" s="943"/>
      <c r="BH120" s="943"/>
      <c r="BI120" s="943"/>
      <c r="BJ120" s="943"/>
      <c r="BK120" s="943"/>
      <c r="BL120" s="943"/>
      <c r="BM120" s="943"/>
      <c r="BN120" s="943"/>
      <c r="BO120" s="943"/>
      <c r="BP120" s="944"/>
      <c r="BQ120" s="980">
        <v>2613085</v>
      </c>
      <c r="BR120" s="981"/>
      <c r="BS120" s="981"/>
      <c r="BT120" s="981"/>
      <c r="BU120" s="981"/>
      <c r="BV120" s="981">
        <v>2916761</v>
      </c>
      <c r="BW120" s="981"/>
      <c r="BX120" s="981"/>
      <c r="BY120" s="981"/>
      <c r="BZ120" s="981"/>
      <c r="CA120" s="981">
        <v>2827266</v>
      </c>
      <c r="CB120" s="981"/>
      <c r="CC120" s="981"/>
      <c r="CD120" s="981"/>
      <c r="CE120" s="981"/>
      <c r="CF120" s="995">
        <v>79.400000000000006</v>
      </c>
      <c r="CG120" s="996"/>
      <c r="CH120" s="996"/>
      <c r="CI120" s="996"/>
      <c r="CJ120" s="996"/>
      <c r="CK120" s="1061" t="s">
        <v>472</v>
      </c>
      <c r="CL120" s="1062"/>
      <c r="CM120" s="1062"/>
      <c r="CN120" s="1062"/>
      <c r="CO120" s="1063"/>
      <c r="CP120" s="1069" t="s">
        <v>406</v>
      </c>
      <c r="CQ120" s="1070"/>
      <c r="CR120" s="1070"/>
      <c r="CS120" s="1070"/>
      <c r="CT120" s="1070"/>
      <c r="CU120" s="1070"/>
      <c r="CV120" s="1070"/>
      <c r="CW120" s="1070"/>
      <c r="CX120" s="1070"/>
      <c r="CY120" s="1070"/>
      <c r="CZ120" s="1070"/>
      <c r="DA120" s="1070"/>
      <c r="DB120" s="1070"/>
      <c r="DC120" s="1070"/>
      <c r="DD120" s="1070"/>
      <c r="DE120" s="1070"/>
      <c r="DF120" s="1071"/>
      <c r="DG120" s="980">
        <v>36138</v>
      </c>
      <c r="DH120" s="981"/>
      <c r="DI120" s="981"/>
      <c r="DJ120" s="981"/>
      <c r="DK120" s="981"/>
      <c r="DL120" s="981">
        <v>30343</v>
      </c>
      <c r="DM120" s="981"/>
      <c r="DN120" s="981"/>
      <c r="DO120" s="981"/>
      <c r="DP120" s="981"/>
      <c r="DQ120" s="981">
        <v>23445</v>
      </c>
      <c r="DR120" s="981"/>
      <c r="DS120" s="981"/>
      <c r="DT120" s="981"/>
      <c r="DU120" s="981"/>
      <c r="DV120" s="982">
        <v>0.7</v>
      </c>
      <c r="DW120" s="982"/>
      <c r="DX120" s="982"/>
      <c r="DY120" s="982"/>
      <c r="DZ120" s="983"/>
    </row>
    <row r="121" spans="1:130" s="246" customFormat="1" ht="26.25" customHeight="1" x14ac:dyDescent="0.15">
      <c r="A121" s="1113"/>
      <c r="B121" s="1000"/>
      <c r="C121" s="1021" t="s">
        <v>473</v>
      </c>
      <c r="D121" s="1022"/>
      <c r="E121" s="1022"/>
      <c r="F121" s="1022"/>
      <c r="G121" s="1022"/>
      <c r="H121" s="1022"/>
      <c r="I121" s="1022"/>
      <c r="J121" s="1022"/>
      <c r="K121" s="1022"/>
      <c r="L121" s="1022"/>
      <c r="M121" s="1022"/>
      <c r="N121" s="1022"/>
      <c r="O121" s="1022"/>
      <c r="P121" s="1022"/>
      <c r="Q121" s="1022"/>
      <c r="R121" s="1022"/>
      <c r="S121" s="1022"/>
      <c r="T121" s="1022"/>
      <c r="U121" s="1022"/>
      <c r="V121" s="1022"/>
      <c r="W121" s="1022"/>
      <c r="X121" s="1022"/>
      <c r="Y121" s="1022"/>
      <c r="Z121" s="1023"/>
      <c r="AA121" s="1012" t="s">
        <v>435</v>
      </c>
      <c r="AB121" s="1013"/>
      <c r="AC121" s="1013"/>
      <c r="AD121" s="1013"/>
      <c r="AE121" s="1014"/>
      <c r="AF121" s="1015" t="s">
        <v>443</v>
      </c>
      <c r="AG121" s="1013"/>
      <c r="AH121" s="1013"/>
      <c r="AI121" s="1013"/>
      <c r="AJ121" s="1014"/>
      <c r="AK121" s="1015" t="s">
        <v>127</v>
      </c>
      <c r="AL121" s="1013"/>
      <c r="AM121" s="1013"/>
      <c r="AN121" s="1013"/>
      <c r="AO121" s="1014"/>
      <c r="AP121" s="1016" t="s">
        <v>460</v>
      </c>
      <c r="AQ121" s="1017"/>
      <c r="AR121" s="1017"/>
      <c r="AS121" s="1017"/>
      <c r="AT121" s="1018"/>
      <c r="AU121" s="1046"/>
      <c r="AV121" s="1047"/>
      <c r="AW121" s="1047"/>
      <c r="AX121" s="1047"/>
      <c r="AY121" s="1048"/>
      <c r="AZ121" s="1003" t="s">
        <v>474</v>
      </c>
      <c r="BA121" s="1004"/>
      <c r="BB121" s="1004"/>
      <c r="BC121" s="1004"/>
      <c r="BD121" s="1004"/>
      <c r="BE121" s="1004"/>
      <c r="BF121" s="1004"/>
      <c r="BG121" s="1004"/>
      <c r="BH121" s="1004"/>
      <c r="BI121" s="1004"/>
      <c r="BJ121" s="1004"/>
      <c r="BK121" s="1004"/>
      <c r="BL121" s="1004"/>
      <c r="BM121" s="1004"/>
      <c r="BN121" s="1004"/>
      <c r="BO121" s="1004"/>
      <c r="BP121" s="1005"/>
      <c r="BQ121" s="973">
        <v>185080</v>
      </c>
      <c r="BR121" s="974"/>
      <c r="BS121" s="974"/>
      <c r="BT121" s="974"/>
      <c r="BU121" s="974"/>
      <c r="BV121" s="974">
        <v>180516</v>
      </c>
      <c r="BW121" s="974"/>
      <c r="BX121" s="974"/>
      <c r="BY121" s="974"/>
      <c r="BZ121" s="974"/>
      <c r="CA121" s="974">
        <v>213442</v>
      </c>
      <c r="CB121" s="974"/>
      <c r="CC121" s="974"/>
      <c r="CD121" s="974"/>
      <c r="CE121" s="974"/>
      <c r="CF121" s="968">
        <v>6</v>
      </c>
      <c r="CG121" s="969"/>
      <c r="CH121" s="969"/>
      <c r="CI121" s="969"/>
      <c r="CJ121" s="969"/>
      <c r="CK121" s="1064"/>
      <c r="CL121" s="1065"/>
      <c r="CM121" s="1065"/>
      <c r="CN121" s="1065"/>
      <c r="CO121" s="1066"/>
      <c r="CP121" s="1074" t="s">
        <v>475</v>
      </c>
      <c r="CQ121" s="1075"/>
      <c r="CR121" s="1075"/>
      <c r="CS121" s="1075"/>
      <c r="CT121" s="1075"/>
      <c r="CU121" s="1075"/>
      <c r="CV121" s="1075"/>
      <c r="CW121" s="1075"/>
      <c r="CX121" s="1075"/>
      <c r="CY121" s="1075"/>
      <c r="CZ121" s="1075"/>
      <c r="DA121" s="1075"/>
      <c r="DB121" s="1075"/>
      <c r="DC121" s="1075"/>
      <c r="DD121" s="1075"/>
      <c r="DE121" s="1075"/>
      <c r="DF121" s="1076"/>
      <c r="DG121" s="973" t="s">
        <v>443</v>
      </c>
      <c r="DH121" s="974"/>
      <c r="DI121" s="974"/>
      <c r="DJ121" s="974"/>
      <c r="DK121" s="974"/>
      <c r="DL121" s="974" t="s">
        <v>449</v>
      </c>
      <c r="DM121" s="974"/>
      <c r="DN121" s="974"/>
      <c r="DO121" s="974"/>
      <c r="DP121" s="974"/>
      <c r="DQ121" s="974" t="s">
        <v>434</v>
      </c>
      <c r="DR121" s="974"/>
      <c r="DS121" s="974"/>
      <c r="DT121" s="974"/>
      <c r="DU121" s="974"/>
      <c r="DV121" s="975" t="s">
        <v>434</v>
      </c>
      <c r="DW121" s="975"/>
      <c r="DX121" s="975"/>
      <c r="DY121" s="975"/>
      <c r="DZ121" s="976"/>
    </row>
    <row r="122" spans="1:130" s="246" customFormat="1" ht="26.25" customHeight="1" x14ac:dyDescent="0.15">
      <c r="A122" s="1113"/>
      <c r="B122" s="1000"/>
      <c r="C122" s="970" t="s">
        <v>452</v>
      </c>
      <c r="D122" s="971"/>
      <c r="E122" s="971"/>
      <c r="F122" s="971"/>
      <c r="G122" s="971"/>
      <c r="H122" s="971"/>
      <c r="I122" s="971"/>
      <c r="J122" s="971"/>
      <c r="K122" s="971"/>
      <c r="L122" s="971"/>
      <c r="M122" s="971"/>
      <c r="N122" s="971"/>
      <c r="O122" s="971"/>
      <c r="P122" s="971"/>
      <c r="Q122" s="971"/>
      <c r="R122" s="971"/>
      <c r="S122" s="971"/>
      <c r="T122" s="971"/>
      <c r="U122" s="971"/>
      <c r="V122" s="971"/>
      <c r="W122" s="971"/>
      <c r="X122" s="971"/>
      <c r="Y122" s="971"/>
      <c r="Z122" s="972"/>
      <c r="AA122" s="1012" t="s">
        <v>434</v>
      </c>
      <c r="AB122" s="1013"/>
      <c r="AC122" s="1013"/>
      <c r="AD122" s="1013"/>
      <c r="AE122" s="1014"/>
      <c r="AF122" s="1015" t="s">
        <v>465</v>
      </c>
      <c r="AG122" s="1013"/>
      <c r="AH122" s="1013"/>
      <c r="AI122" s="1013"/>
      <c r="AJ122" s="1014"/>
      <c r="AK122" s="1015" t="s">
        <v>434</v>
      </c>
      <c r="AL122" s="1013"/>
      <c r="AM122" s="1013"/>
      <c r="AN122" s="1013"/>
      <c r="AO122" s="1014"/>
      <c r="AP122" s="1016" t="s">
        <v>437</v>
      </c>
      <c r="AQ122" s="1017"/>
      <c r="AR122" s="1017"/>
      <c r="AS122" s="1017"/>
      <c r="AT122" s="1018"/>
      <c r="AU122" s="1046"/>
      <c r="AV122" s="1047"/>
      <c r="AW122" s="1047"/>
      <c r="AX122" s="1047"/>
      <c r="AY122" s="1048"/>
      <c r="AZ122" s="1028" t="s">
        <v>476</v>
      </c>
      <c r="BA122" s="1019"/>
      <c r="BB122" s="1019"/>
      <c r="BC122" s="1019"/>
      <c r="BD122" s="1019"/>
      <c r="BE122" s="1019"/>
      <c r="BF122" s="1019"/>
      <c r="BG122" s="1019"/>
      <c r="BH122" s="1019"/>
      <c r="BI122" s="1019"/>
      <c r="BJ122" s="1019"/>
      <c r="BK122" s="1019"/>
      <c r="BL122" s="1019"/>
      <c r="BM122" s="1019"/>
      <c r="BN122" s="1019"/>
      <c r="BO122" s="1019"/>
      <c r="BP122" s="1020"/>
      <c r="BQ122" s="1051">
        <v>4074412</v>
      </c>
      <c r="BR122" s="1052"/>
      <c r="BS122" s="1052"/>
      <c r="BT122" s="1052"/>
      <c r="BU122" s="1052"/>
      <c r="BV122" s="1052">
        <v>3926446</v>
      </c>
      <c r="BW122" s="1052"/>
      <c r="BX122" s="1052"/>
      <c r="BY122" s="1052"/>
      <c r="BZ122" s="1052"/>
      <c r="CA122" s="1052">
        <v>3834061</v>
      </c>
      <c r="CB122" s="1052"/>
      <c r="CC122" s="1052"/>
      <c r="CD122" s="1052"/>
      <c r="CE122" s="1052"/>
      <c r="CF122" s="1072">
        <v>107.7</v>
      </c>
      <c r="CG122" s="1073"/>
      <c r="CH122" s="1073"/>
      <c r="CI122" s="1073"/>
      <c r="CJ122" s="1073"/>
      <c r="CK122" s="1064"/>
      <c r="CL122" s="1065"/>
      <c r="CM122" s="1065"/>
      <c r="CN122" s="1065"/>
      <c r="CO122" s="1066"/>
      <c r="CP122" s="1074" t="s">
        <v>477</v>
      </c>
      <c r="CQ122" s="1075"/>
      <c r="CR122" s="1075"/>
      <c r="CS122" s="1075"/>
      <c r="CT122" s="1075"/>
      <c r="CU122" s="1075"/>
      <c r="CV122" s="1075"/>
      <c r="CW122" s="1075"/>
      <c r="CX122" s="1075"/>
      <c r="CY122" s="1075"/>
      <c r="CZ122" s="1075"/>
      <c r="DA122" s="1075"/>
      <c r="DB122" s="1075"/>
      <c r="DC122" s="1075"/>
      <c r="DD122" s="1075"/>
      <c r="DE122" s="1075"/>
      <c r="DF122" s="1076"/>
      <c r="DG122" s="973" t="s">
        <v>449</v>
      </c>
      <c r="DH122" s="974"/>
      <c r="DI122" s="974"/>
      <c r="DJ122" s="974"/>
      <c r="DK122" s="974"/>
      <c r="DL122" s="974" t="s">
        <v>460</v>
      </c>
      <c r="DM122" s="974"/>
      <c r="DN122" s="974"/>
      <c r="DO122" s="974"/>
      <c r="DP122" s="974"/>
      <c r="DQ122" s="974" t="s">
        <v>453</v>
      </c>
      <c r="DR122" s="974"/>
      <c r="DS122" s="974"/>
      <c r="DT122" s="974"/>
      <c r="DU122" s="974"/>
      <c r="DV122" s="975" t="s">
        <v>127</v>
      </c>
      <c r="DW122" s="975"/>
      <c r="DX122" s="975"/>
      <c r="DY122" s="975"/>
      <c r="DZ122" s="976"/>
    </row>
    <row r="123" spans="1:130" s="246" customFormat="1" ht="26.25" customHeight="1" x14ac:dyDescent="0.15">
      <c r="A123" s="1113"/>
      <c r="B123" s="1000"/>
      <c r="C123" s="970" t="s">
        <v>461</v>
      </c>
      <c r="D123" s="971"/>
      <c r="E123" s="971"/>
      <c r="F123" s="971"/>
      <c r="G123" s="971"/>
      <c r="H123" s="971"/>
      <c r="I123" s="971"/>
      <c r="J123" s="971"/>
      <c r="K123" s="971"/>
      <c r="L123" s="971"/>
      <c r="M123" s="971"/>
      <c r="N123" s="971"/>
      <c r="O123" s="971"/>
      <c r="P123" s="971"/>
      <c r="Q123" s="971"/>
      <c r="R123" s="971"/>
      <c r="S123" s="971"/>
      <c r="T123" s="971"/>
      <c r="U123" s="971"/>
      <c r="V123" s="971"/>
      <c r="W123" s="971"/>
      <c r="X123" s="971"/>
      <c r="Y123" s="971"/>
      <c r="Z123" s="972"/>
      <c r="AA123" s="1012" t="s">
        <v>435</v>
      </c>
      <c r="AB123" s="1013"/>
      <c r="AC123" s="1013"/>
      <c r="AD123" s="1013"/>
      <c r="AE123" s="1014"/>
      <c r="AF123" s="1015" t="s">
        <v>127</v>
      </c>
      <c r="AG123" s="1013"/>
      <c r="AH123" s="1013"/>
      <c r="AI123" s="1013"/>
      <c r="AJ123" s="1014"/>
      <c r="AK123" s="1015" t="s">
        <v>127</v>
      </c>
      <c r="AL123" s="1013"/>
      <c r="AM123" s="1013"/>
      <c r="AN123" s="1013"/>
      <c r="AO123" s="1014"/>
      <c r="AP123" s="1016" t="s">
        <v>453</v>
      </c>
      <c r="AQ123" s="1017"/>
      <c r="AR123" s="1017"/>
      <c r="AS123" s="1017"/>
      <c r="AT123" s="1018"/>
      <c r="AU123" s="1049"/>
      <c r="AV123" s="1050"/>
      <c r="AW123" s="1050"/>
      <c r="AX123" s="1050"/>
      <c r="AY123" s="1050"/>
      <c r="AZ123" s="277" t="s">
        <v>189</v>
      </c>
      <c r="BA123" s="277"/>
      <c r="BB123" s="277"/>
      <c r="BC123" s="277"/>
      <c r="BD123" s="277"/>
      <c r="BE123" s="277"/>
      <c r="BF123" s="277"/>
      <c r="BG123" s="277"/>
      <c r="BH123" s="277"/>
      <c r="BI123" s="277"/>
      <c r="BJ123" s="277"/>
      <c r="BK123" s="277"/>
      <c r="BL123" s="277"/>
      <c r="BM123" s="277"/>
      <c r="BN123" s="277"/>
      <c r="BO123" s="1029" t="s">
        <v>478</v>
      </c>
      <c r="BP123" s="1060"/>
      <c r="BQ123" s="1119">
        <v>6872577</v>
      </c>
      <c r="BR123" s="1120"/>
      <c r="BS123" s="1120"/>
      <c r="BT123" s="1120"/>
      <c r="BU123" s="1120"/>
      <c r="BV123" s="1120">
        <v>7023723</v>
      </c>
      <c r="BW123" s="1120"/>
      <c r="BX123" s="1120"/>
      <c r="BY123" s="1120"/>
      <c r="BZ123" s="1120"/>
      <c r="CA123" s="1120">
        <v>6874769</v>
      </c>
      <c r="CB123" s="1120"/>
      <c r="CC123" s="1120"/>
      <c r="CD123" s="1120"/>
      <c r="CE123" s="1120"/>
      <c r="CF123" s="1053"/>
      <c r="CG123" s="1054"/>
      <c r="CH123" s="1054"/>
      <c r="CI123" s="1054"/>
      <c r="CJ123" s="1055"/>
      <c r="CK123" s="1064"/>
      <c r="CL123" s="1065"/>
      <c r="CM123" s="1065"/>
      <c r="CN123" s="1065"/>
      <c r="CO123" s="1066"/>
      <c r="CP123" s="1074" t="s">
        <v>479</v>
      </c>
      <c r="CQ123" s="1075"/>
      <c r="CR123" s="1075"/>
      <c r="CS123" s="1075"/>
      <c r="CT123" s="1075"/>
      <c r="CU123" s="1075"/>
      <c r="CV123" s="1075"/>
      <c r="CW123" s="1075"/>
      <c r="CX123" s="1075"/>
      <c r="CY123" s="1075"/>
      <c r="CZ123" s="1075"/>
      <c r="DA123" s="1075"/>
      <c r="DB123" s="1075"/>
      <c r="DC123" s="1075"/>
      <c r="DD123" s="1075"/>
      <c r="DE123" s="1075"/>
      <c r="DF123" s="1076"/>
      <c r="DG123" s="1012" t="s">
        <v>127</v>
      </c>
      <c r="DH123" s="1013"/>
      <c r="DI123" s="1013"/>
      <c r="DJ123" s="1013"/>
      <c r="DK123" s="1014"/>
      <c r="DL123" s="1015" t="s">
        <v>460</v>
      </c>
      <c r="DM123" s="1013"/>
      <c r="DN123" s="1013"/>
      <c r="DO123" s="1013"/>
      <c r="DP123" s="1014"/>
      <c r="DQ123" s="1015" t="s">
        <v>465</v>
      </c>
      <c r="DR123" s="1013"/>
      <c r="DS123" s="1013"/>
      <c r="DT123" s="1013"/>
      <c r="DU123" s="1014"/>
      <c r="DV123" s="1016" t="s">
        <v>437</v>
      </c>
      <c r="DW123" s="1017"/>
      <c r="DX123" s="1017"/>
      <c r="DY123" s="1017"/>
      <c r="DZ123" s="1018"/>
    </row>
    <row r="124" spans="1:130" s="246" customFormat="1" ht="26.25" customHeight="1" thickBot="1" x14ac:dyDescent="0.2">
      <c r="A124" s="1113"/>
      <c r="B124" s="1000"/>
      <c r="C124" s="970" t="s">
        <v>464</v>
      </c>
      <c r="D124" s="971"/>
      <c r="E124" s="971"/>
      <c r="F124" s="971"/>
      <c r="G124" s="971"/>
      <c r="H124" s="971"/>
      <c r="I124" s="971"/>
      <c r="J124" s="971"/>
      <c r="K124" s="971"/>
      <c r="L124" s="971"/>
      <c r="M124" s="971"/>
      <c r="N124" s="971"/>
      <c r="O124" s="971"/>
      <c r="P124" s="971"/>
      <c r="Q124" s="971"/>
      <c r="R124" s="971"/>
      <c r="S124" s="971"/>
      <c r="T124" s="971"/>
      <c r="U124" s="971"/>
      <c r="V124" s="971"/>
      <c r="W124" s="971"/>
      <c r="X124" s="971"/>
      <c r="Y124" s="971"/>
      <c r="Z124" s="972"/>
      <c r="AA124" s="1012" t="s">
        <v>127</v>
      </c>
      <c r="AB124" s="1013"/>
      <c r="AC124" s="1013"/>
      <c r="AD124" s="1013"/>
      <c r="AE124" s="1014"/>
      <c r="AF124" s="1015" t="s">
        <v>460</v>
      </c>
      <c r="AG124" s="1013"/>
      <c r="AH124" s="1013"/>
      <c r="AI124" s="1013"/>
      <c r="AJ124" s="1014"/>
      <c r="AK124" s="1015" t="s">
        <v>127</v>
      </c>
      <c r="AL124" s="1013"/>
      <c r="AM124" s="1013"/>
      <c r="AN124" s="1013"/>
      <c r="AO124" s="1014"/>
      <c r="AP124" s="1016" t="s">
        <v>465</v>
      </c>
      <c r="AQ124" s="1017"/>
      <c r="AR124" s="1017"/>
      <c r="AS124" s="1017"/>
      <c r="AT124" s="1018"/>
      <c r="AU124" s="1115" t="s">
        <v>480</v>
      </c>
      <c r="AV124" s="1116"/>
      <c r="AW124" s="1116"/>
      <c r="AX124" s="1116"/>
      <c r="AY124" s="1116"/>
      <c r="AZ124" s="1116"/>
      <c r="BA124" s="1116"/>
      <c r="BB124" s="1116"/>
      <c r="BC124" s="1116"/>
      <c r="BD124" s="1116"/>
      <c r="BE124" s="1116"/>
      <c r="BF124" s="1116"/>
      <c r="BG124" s="1116"/>
      <c r="BH124" s="1116"/>
      <c r="BI124" s="1116"/>
      <c r="BJ124" s="1116"/>
      <c r="BK124" s="1116"/>
      <c r="BL124" s="1116"/>
      <c r="BM124" s="1116"/>
      <c r="BN124" s="1116"/>
      <c r="BO124" s="1116"/>
      <c r="BP124" s="1117"/>
      <c r="BQ124" s="1118">
        <v>42.4</v>
      </c>
      <c r="BR124" s="1082"/>
      <c r="BS124" s="1082"/>
      <c r="BT124" s="1082"/>
      <c r="BU124" s="1082"/>
      <c r="BV124" s="1082">
        <v>30.5</v>
      </c>
      <c r="BW124" s="1082"/>
      <c r="BX124" s="1082"/>
      <c r="BY124" s="1082"/>
      <c r="BZ124" s="1082"/>
      <c r="CA124" s="1082">
        <v>26.8</v>
      </c>
      <c r="CB124" s="1082"/>
      <c r="CC124" s="1082"/>
      <c r="CD124" s="1082"/>
      <c r="CE124" s="1082"/>
      <c r="CF124" s="1083"/>
      <c r="CG124" s="1084"/>
      <c r="CH124" s="1084"/>
      <c r="CI124" s="1084"/>
      <c r="CJ124" s="1085"/>
      <c r="CK124" s="1067"/>
      <c r="CL124" s="1067"/>
      <c r="CM124" s="1067"/>
      <c r="CN124" s="1067"/>
      <c r="CO124" s="1068"/>
      <c r="CP124" s="1074" t="s">
        <v>481</v>
      </c>
      <c r="CQ124" s="1075"/>
      <c r="CR124" s="1075"/>
      <c r="CS124" s="1075"/>
      <c r="CT124" s="1075"/>
      <c r="CU124" s="1075"/>
      <c r="CV124" s="1075"/>
      <c r="CW124" s="1075"/>
      <c r="CX124" s="1075"/>
      <c r="CY124" s="1075"/>
      <c r="CZ124" s="1075"/>
      <c r="DA124" s="1075"/>
      <c r="DB124" s="1075"/>
      <c r="DC124" s="1075"/>
      <c r="DD124" s="1075"/>
      <c r="DE124" s="1075"/>
      <c r="DF124" s="1076"/>
      <c r="DG124" s="1059" t="s">
        <v>465</v>
      </c>
      <c r="DH124" s="1038"/>
      <c r="DI124" s="1038"/>
      <c r="DJ124" s="1038"/>
      <c r="DK124" s="1039"/>
      <c r="DL124" s="1037" t="s">
        <v>435</v>
      </c>
      <c r="DM124" s="1038"/>
      <c r="DN124" s="1038"/>
      <c r="DO124" s="1038"/>
      <c r="DP124" s="1039"/>
      <c r="DQ124" s="1037" t="s">
        <v>127</v>
      </c>
      <c r="DR124" s="1038"/>
      <c r="DS124" s="1038"/>
      <c r="DT124" s="1038"/>
      <c r="DU124" s="1039"/>
      <c r="DV124" s="1040" t="s">
        <v>435</v>
      </c>
      <c r="DW124" s="1041"/>
      <c r="DX124" s="1041"/>
      <c r="DY124" s="1041"/>
      <c r="DZ124" s="1042"/>
    </row>
    <row r="125" spans="1:130" s="246" customFormat="1" ht="26.25" customHeight="1" x14ac:dyDescent="0.15">
      <c r="A125" s="1113"/>
      <c r="B125" s="1000"/>
      <c r="C125" s="970" t="s">
        <v>467</v>
      </c>
      <c r="D125" s="971"/>
      <c r="E125" s="971"/>
      <c r="F125" s="971"/>
      <c r="G125" s="971"/>
      <c r="H125" s="971"/>
      <c r="I125" s="971"/>
      <c r="J125" s="971"/>
      <c r="K125" s="971"/>
      <c r="L125" s="971"/>
      <c r="M125" s="971"/>
      <c r="N125" s="971"/>
      <c r="O125" s="971"/>
      <c r="P125" s="971"/>
      <c r="Q125" s="971"/>
      <c r="R125" s="971"/>
      <c r="S125" s="971"/>
      <c r="T125" s="971"/>
      <c r="U125" s="971"/>
      <c r="V125" s="971"/>
      <c r="W125" s="971"/>
      <c r="X125" s="971"/>
      <c r="Y125" s="971"/>
      <c r="Z125" s="972"/>
      <c r="AA125" s="1012" t="s">
        <v>127</v>
      </c>
      <c r="AB125" s="1013"/>
      <c r="AC125" s="1013"/>
      <c r="AD125" s="1013"/>
      <c r="AE125" s="1014"/>
      <c r="AF125" s="1015" t="s">
        <v>435</v>
      </c>
      <c r="AG125" s="1013"/>
      <c r="AH125" s="1013"/>
      <c r="AI125" s="1013"/>
      <c r="AJ125" s="1014"/>
      <c r="AK125" s="1015" t="s">
        <v>437</v>
      </c>
      <c r="AL125" s="1013"/>
      <c r="AM125" s="1013"/>
      <c r="AN125" s="1013"/>
      <c r="AO125" s="1014"/>
      <c r="AP125" s="1016" t="s">
        <v>127</v>
      </c>
      <c r="AQ125" s="1017"/>
      <c r="AR125" s="1017"/>
      <c r="AS125" s="1017"/>
      <c r="AT125" s="1018"/>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7" t="s">
        <v>482</v>
      </c>
      <c r="CL125" s="1062"/>
      <c r="CM125" s="1062"/>
      <c r="CN125" s="1062"/>
      <c r="CO125" s="1063"/>
      <c r="CP125" s="994" t="s">
        <v>483</v>
      </c>
      <c r="CQ125" s="943"/>
      <c r="CR125" s="943"/>
      <c r="CS125" s="943"/>
      <c r="CT125" s="943"/>
      <c r="CU125" s="943"/>
      <c r="CV125" s="943"/>
      <c r="CW125" s="943"/>
      <c r="CX125" s="943"/>
      <c r="CY125" s="943"/>
      <c r="CZ125" s="943"/>
      <c r="DA125" s="943"/>
      <c r="DB125" s="943"/>
      <c r="DC125" s="943"/>
      <c r="DD125" s="943"/>
      <c r="DE125" s="943"/>
      <c r="DF125" s="944"/>
      <c r="DG125" s="980" t="s">
        <v>127</v>
      </c>
      <c r="DH125" s="981"/>
      <c r="DI125" s="981"/>
      <c r="DJ125" s="981"/>
      <c r="DK125" s="981"/>
      <c r="DL125" s="981" t="s">
        <v>127</v>
      </c>
      <c r="DM125" s="981"/>
      <c r="DN125" s="981"/>
      <c r="DO125" s="981"/>
      <c r="DP125" s="981"/>
      <c r="DQ125" s="981" t="s">
        <v>435</v>
      </c>
      <c r="DR125" s="981"/>
      <c r="DS125" s="981"/>
      <c r="DT125" s="981"/>
      <c r="DU125" s="981"/>
      <c r="DV125" s="982" t="s">
        <v>127</v>
      </c>
      <c r="DW125" s="982"/>
      <c r="DX125" s="982"/>
      <c r="DY125" s="982"/>
      <c r="DZ125" s="983"/>
    </row>
    <row r="126" spans="1:130" s="246" customFormat="1" ht="26.25" customHeight="1" thickBot="1" x14ac:dyDescent="0.2">
      <c r="A126" s="1113"/>
      <c r="B126" s="1000"/>
      <c r="C126" s="970" t="s">
        <v>469</v>
      </c>
      <c r="D126" s="971"/>
      <c r="E126" s="971"/>
      <c r="F126" s="971"/>
      <c r="G126" s="971"/>
      <c r="H126" s="971"/>
      <c r="I126" s="971"/>
      <c r="J126" s="971"/>
      <c r="K126" s="971"/>
      <c r="L126" s="971"/>
      <c r="M126" s="971"/>
      <c r="N126" s="971"/>
      <c r="O126" s="971"/>
      <c r="P126" s="971"/>
      <c r="Q126" s="971"/>
      <c r="R126" s="971"/>
      <c r="S126" s="971"/>
      <c r="T126" s="971"/>
      <c r="U126" s="971"/>
      <c r="V126" s="971"/>
      <c r="W126" s="971"/>
      <c r="X126" s="971"/>
      <c r="Y126" s="971"/>
      <c r="Z126" s="972"/>
      <c r="AA126" s="1012">
        <v>26747</v>
      </c>
      <c r="AB126" s="1013"/>
      <c r="AC126" s="1013"/>
      <c r="AD126" s="1013"/>
      <c r="AE126" s="1014"/>
      <c r="AF126" s="1015" t="s">
        <v>127</v>
      </c>
      <c r="AG126" s="1013"/>
      <c r="AH126" s="1013"/>
      <c r="AI126" s="1013"/>
      <c r="AJ126" s="1014"/>
      <c r="AK126" s="1015" t="s">
        <v>127</v>
      </c>
      <c r="AL126" s="1013"/>
      <c r="AM126" s="1013"/>
      <c r="AN126" s="1013"/>
      <c r="AO126" s="1014"/>
      <c r="AP126" s="1016" t="s">
        <v>435</v>
      </c>
      <c r="AQ126" s="1017"/>
      <c r="AR126" s="1017"/>
      <c r="AS126" s="1017"/>
      <c r="AT126" s="1018"/>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8"/>
      <c r="CL126" s="1065"/>
      <c r="CM126" s="1065"/>
      <c r="CN126" s="1065"/>
      <c r="CO126" s="1066"/>
      <c r="CP126" s="1003" t="s">
        <v>484</v>
      </c>
      <c r="CQ126" s="1004"/>
      <c r="CR126" s="1004"/>
      <c r="CS126" s="1004"/>
      <c r="CT126" s="1004"/>
      <c r="CU126" s="1004"/>
      <c r="CV126" s="1004"/>
      <c r="CW126" s="1004"/>
      <c r="CX126" s="1004"/>
      <c r="CY126" s="1004"/>
      <c r="CZ126" s="1004"/>
      <c r="DA126" s="1004"/>
      <c r="DB126" s="1004"/>
      <c r="DC126" s="1004"/>
      <c r="DD126" s="1004"/>
      <c r="DE126" s="1004"/>
      <c r="DF126" s="1005"/>
      <c r="DG126" s="973" t="s">
        <v>127</v>
      </c>
      <c r="DH126" s="974"/>
      <c r="DI126" s="974"/>
      <c r="DJ126" s="974"/>
      <c r="DK126" s="974"/>
      <c r="DL126" s="974" t="s">
        <v>465</v>
      </c>
      <c r="DM126" s="974"/>
      <c r="DN126" s="974"/>
      <c r="DO126" s="974"/>
      <c r="DP126" s="974"/>
      <c r="DQ126" s="974" t="s">
        <v>460</v>
      </c>
      <c r="DR126" s="974"/>
      <c r="DS126" s="974"/>
      <c r="DT126" s="974"/>
      <c r="DU126" s="974"/>
      <c r="DV126" s="975" t="s">
        <v>127</v>
      </c>
      <c r="DW126" s="975"/>
      <c r="DX126" s="975"/>
      <c r="DY126" s="975"/>
      <c r="DZ126" s="976"/>
    </row>
    <row r="127" spans="1:130" s="246" customFormat="1" ht="26.25" customHeight="1" x14ac:dyDescent="0.15">
      <c r="A127" s="1114"/>
      <c r="B127" s="1002"/>
      <c r="C127" s="1056" t="s">
        <v>485</v>
      </c>
      <c r="D127" s="1057"/>
      <c r="E127" s="1057"/>
      <c r="F127" s="1057"/>
      <c r="G127" s="1057"/>
      <c r="H127" s="1057"/>
      <c r="I127" s="1057"/>
      <c r="J127" s="1057"/>
      <c r="K127" s="1057"/>
      <c r="L127" s="1057"/>
      <c r="M127" s="1057"/>
      <c r="N127" s="1057"/>
      <c r="O127" s="1057"/>
      <c r="P127" s="1057"/>
      <c r="Q127" s="1057"/>
      <c r="R127" s="1057"/>
      <c r="S127" s="1057"/>
      <c r="T127" s="1057"/>
      <c r="U127" s="1057"/>
      <c r="V127" s="1057"/>
      <c r="W127" s="1057"/>
      <c r="X127" s="1057"/>
      <c r="Y127" s="1057"/>
      <c r="Z127" s="1058"/>
      <c r="AA127" s="1012">
        <v>11013</v>
      </c>
      <c r="AB127" s="1013"/>
      <c r="AC127" s="1013"/>
      <c r="AD127" s="1013"/>
      <c r="AE127" s="1014"/>
      <c r="AF127" s="1015">
        <v>3127</v>
      </c>
      <c r="AG127" s="1013"/>
      <c r="AH127" s="1013"/>
      <c r="AI127" s="1013"/>
      <c r="AJ127" s="1014"/>
      <c r="AK127" s="1015">
        <v>2543</v>
      </c>
      <c r="AL127" s="1013"/>
      <c r="AM127" s="1013"/>
      <c r="AN127" s="1013"/>
      <c r="AO127" s="1014"/>
      <c r="AP127" s="1016">
        <v>0.1</v>
      </c>
      <c r="AQ127" s="1017"/>
      <c r="AR127" s="1017"/>
      <c r="AS127" s="1017"/>
      <c r="AT127" s="1018"/>
      <c r="AU127" s="282"/>
      <c r="AV127" s="282"/>
      <c r="AW127" s="282"/>
      <c r="AX127" s="1086" t="s">
        <v>486</v>
      </c>
      <c r="AY127" s="1087"/>
      <c r="AZ127" s="1087"/>
      <c r="BA127" s="1087"/>
      <c r="BB127" s="1087"/>
      <c r="BC127" s="1087"/>
      <c r="BD127" s="1087"/>
      <c r="BE127" s="1088"/>
      <c r="BF127" s="1089" t="s">
        <v>487</v>
      </c>
      <c r="BG127" s="1087"/>
      <c r="BH127" s="1087"/>
      <c r="BI127" s="1087"/>
      <c r="BJ127" s="1087"/>
      <c r="BK127" s="1087"/>
      <c r="BL127" s="1088"/>
      <c r="BM127" s="1089" t="s">
        <v>488</v>
      </c>
      <c r="BN127" s="1087"/>
      <c r="BO127" s="1087"/>
      <c r="BP127" s="1087"/>
      <c r="BQ127" s="1087"/>
      <c r="BR127" s="1087"/>
      <c r="BS127" s="1088"/>
      <c r="BT127" s="1089" t="s">
        <v>489</v>
      </c>
      <c r="BU127" s="1087"/>
      <c r="BV127" s="1087"/>
      <c r="BW127" s="1087"/>
      <c r="BX127" s="1087"/>
      <c r="BY127" s="1087"/>
      <c r="BZ127" s="1111"/>
      <c r="CA127" s="282"/>
      <c r="CB127" s="282"/>
      <c r="CC127" s="282"/>
      <c r="CD127" s="283"/>
      <c r="CE127" s="283"/>
      <c r="CF127" s="283"/>
      <c r="CG127" s="280"/>
      <c r="CH127" s="280"/>
      <c r="CI127" s="280"/>
      <c r="CJ127" s="281"/>
      <c r="CK127" s="1078"/>
      <c r="CL127" s="1065"/>
      <c r="CM127" s="1065"/>
      <c r="CN127" s="1065"/>
      <c r="CO127" s="1066"/>
      <c r="CP127" s="1003" t="s">
        <v>490</v>
      </c>
      <c r="CQ127" s="1004"/>
      <c r="CR127" s="1004"/>
      <c r="CS127" s="1004"/>
      <c r="CT127" s="1004"/>
      <c r="CU127" s="1004"/>
      <c r="CV127" s="1004"/>
      <c r="CW127" s="1004"/>
      <c r="CX127" s="1004"/>
      <c r="CY127" s="1004"/>
      <c r="CZ127" s="1004"/>
      <c r="DA127" s="1004"/>
      <c r="DB127" s="1004"/>
      <c r="DC127" s="1004"/>
      <c r="DD127" s="1004"/>
      <c r="DE127" s="1004"/>
      <c r="DF127" s="1005"/>
      <c r="DG127" s="973" t="s">
        <v>127</v>
      </c>
      <c r="DH127" s="974"/>
      <c r="DI127" s="974"/>
      <c r="DJ127" s="974"/>
      <c r="DK127" s="974"/>
      <c r="DL127" s="974" t="s">
        <v>491</v>
      </c>
      <c r="DM127" s="974"/>
      <c r="DN127" s="974"/>
      <c r="DO127" s="974"/>
      <c r="DP127" s="974"/>
      <c r="DQ127" s="974" t="s">
        <v>127</v>
      </c>
      <c r="DR127" s="974"/>
      <c r="DS127" s="974"/>
      <c r="DT127" s="974"/>
      <c r="DU127" s="974"/>
      <c r="DV127" s="975" t="s">
        <v>127</v>
      </c>
      <c r="DW127" s="975"/>
      <c r="DX127" s="975"/>
      <c r="DY127" s="975"/>
      <c r="DZ127" s="976"/>
    </row>
    <row r="128" spans="1:130" s="246" customFormat="1" ht="26.25" customHeight="1" thickBot="1" x14ac:dyDescent="0.2">
      <c r="A128" s="1097" t="s">
        <v>492</v>
      </c>
      <c r="B128" s="1098"/>
      <c r="C128" s="1098"/>
      <c r="D128" s="1098"/>
      <c r="E128" s="1098"/>
      <c r="F128" s="1098"/>
      <c r="G128" s="1098"/>
      <c r="H128" s="1098"/>
      <c r="I128" s="1098"/>
      <c r="J128" s="1098"/>
      <c r="K128" s="1098"/>
      <c r="L128" s="1098"/>
      <c r="M128" s="1098"/>
      <c r="N128" s="1098"/>
      <c r="O128" s="1098"/>
      <c r="P128" s="1098"/>
      <c r="Q128" s="1098"/>
      <c r="R128" s="1098"/>
      <c r="S128" s="1098"/>
      <c r="T128" s="1098"/>
      <c r="U128" s="1098"/>
      <c r="V128" s="1098"/>
      <c r="W128" s="1099" t="s">
        <v>493</v>
      </c>
      <c r="X128" s="1099"/>
      <c r="Y128" s="1099"/>
      <c r="Z128" s="1100"/>
      <c r="AA128" s="1101">
        <v>10202</v>
      </c>
      <c r="AB128" s="1102"/>
      <c r="AC128" s="1102"/>
      <c r="AD128" s="1102"/>
      <c r="AE128" s="1103"/>
      <c r="AF128" s="1104">
        <v>13374</v>
      </c>
      <c r="AG128" s="1102"/>
      <c r="AH128" s="1102"/>
      <c r="AI128" s="1102"/>
      <c r="AJ128" s="1103"/>
      <c r="AK128" s="1104">
        <v>13471</v>
      </c>
      <c r="AL128" s="1102"/>
      <c r="AM128" s="1102"/>
      <c r="AN128" s="1102"/>
      <c r="AO128" s="1103"/>
      <c r="AP128" s="1105"/>
      <c r="AQ128" s="1106"/>
      <c r="AR128" s="1106"/>
      <c r="AS128" s="1106"/>
      <c r="AT128" s="1107"/>
      <c r="AU128" s="282"/>
      <c r="AV128" s="282"/>
      <c r="AW128" s="282"/>
      <c r="AX128" s="942" t="s">
        <v>494</v>
      </c>
      <c r="AY128" s="943"/>
      <c r="AZ128" s="943"/>
      <c r="BA128" s="943"/>
      <c r="BB128" s="943"/>
      <c r="BC128" s="943"/>
      <c r="BD128" s="943"/>
      <c r="BE128" s="944"/>
      <c r="BF128" s="1108" t="s">
        <v>491</v>
      </c>
      <c r="BG128" s="1109"/>
      <c r="BH128" s="1109"/>
      <c r="BI128" s="1109"/>
      <c r="BJ128" s="1109"/>
      <c r="BK128" s="1109"/>
      <c r="BL128" s="1110"/>
      <c r="BM128" s="1108">
        <v>15</v>
      </c>
      <c r="BN128" s="1109"/>
      <c r="BO128" s="1109"/>
      <c r="BP128" s="1109"/>
      <c r="BQ128" s="1109"/>
      <c r="BR128" s="1109"/>
      <c r="BS128" s="1110"/>
      <c r="BT128" s="1108">
        <v>20</v>
      </c>
      <c r="BU128" s="1109"/>
      <c r="BV128" s="1109"/>
      <c r="BW128" s="1109"/>
      <c r="BX128" s="1109"/>
      <c r="BY128" s="1109"/>
      <c r="BZ128" s="1133"/>
      <c r="CA128" s="283"/>
      <c r="CB128" s="283"/>
      <c r="CC128" s="283"/>
      <c r="CD128" s="283"/>
      <c r="CE128" s="283"/>
      <c r="CF128" s="283"/>
      <c r="CG128" s="280"/>
      <c r="CH128" s="280"/>
      <c r="CI128" s="280"/>
      <c r="CJ128" s="281"/>
      <c r="CK128" s="1079"/>
      <c r="CL128" s="1080"/>
      <c r="CM128" s="1080"/>
      <c r="CN128" s="1080"/>
      <c r="CO128" s="1081"/>
      <c r="CP128" s="1090" t="s">
        <v>495</v>
      </c>
      <c r="CQ128" s="1091"/>
      <c r="CR128" s="1091"/>
      <c r="CS128" s="1091"/>
      <c r="CT128" s="1091"/>
      <c r="CU128" s="1091"/>
      <c r="CV128" s="1091"/>
      <c r="CW128" s="1091"/>
      <c r="CX128" s="1091"/>
      <c r="CY128" s="1091"/>
      <c r="CZ128" s="1091"/>
      <c r="DA128" s="1091"/>
      <c r="DB128" s="1091"/>
      <c r="DC128" s="1091"/>
      <c r="DD128" s="1091"/>
      <c r="DE128" s="1091"/>
      <c r="DF128" s="1092"/>
      <c r="DG128" s="1093">
        <v>7261</v>
      </c>
      <c r="DH128" s="1094"/>
      <c r="DI128" s="1094"/>
      <c r="DJ128" s="1094"/>
      <c r="DK128" s="1094"/>
      <c r="DL128" s="1094">
        <v>7111</v>
      </c>
      <c r="DM128" s="1094"/>
      <c r="DN128" s="1094"/>
      <c r="DO128" s="1094"/>
      <c r="DP128" s="1094"/>
      <c r="DQ128" s="1094">
        <v>7111</v>
      </c>
      <c r="DR128" s="1094"/>
      <c r="DS128" s="1094"/>
      <c r="DT128" s="1094"/>
      <c r="DU128" s="1094"/>
      <c r="DV128" s="1095">
        <v>0.2</v>
      </c>
      <c r="DW128" s="1095"/>
      <c r="DX128" s="1095"/>
      <c r="DY128" s="1095"/>
      <c r="DZ128" s="1096"/>
    </row>
    <row r="129" spans="1:131" s="246" customFormat="1" ht="26.25" customHeight="1" x14ac:dyDescent="0.15">
      <c r="A129" s="984" t="s">
        <v>106</v>
      </c>
      <c r="B129" s="985"/>
      <c r="C129" s="985"/>
      <c r="D129" s="985"/>
      <c r="E129" s="985"/>
      <c r="F129" s="985"/>
      <c r="G129" s="985"/>
      <c r="H129" s="985"/>
      <c r="I129" s="985"/>
      <c r="J129" s="985"/>
      <c r="K129" s="985"/>
      <c r="L129" s="985"/>
      <c r="M129" s="985"/>
      <c r="N129" s="985"/>
      <c r="O129" s="985"/>
      <c r="P129" s="985"/>
      <c r="Q129" s="985"/>
      <c r="R129" s="985"/>
      <c r="S129" s="985"/>
      <c r="T129" s="985"/>
      <c r="U129" s="985"/>
      <c r="V129" s="985"/>
      <c r="W129" s="1127" t="s">
        <v>496</v>
      </c>
      <c r="X129" s="1128"/>
      <c r="Y129" s="1128"/>
      <c r="Z129" s="1129"/>
      <c r="AA129" s="1012">
        <v>4010148</v>
      </c>
      <c r="AB129" s="1013"/>
      <c r="AC129" s="1013"/>
      <c r="AD129" s="1013"/>
      <c r="AE129" s="1014"/>
      <c r="AF129" s="1015">
        <v>3987147</v>
      </c>
      <c r="AG129" s="1013"/>
      <c r="AH129" s="1013"/>
      <c r="AI129" s="1013"/>
      <c r="AJ129" s="1014"/>
      <c r="AK129" s="1015">
        <v>3962590</v>
      </c>
      <c r="AL129" s="1013"/>
      <c r="AM129" s="1013"/>
      <c r="AN129" s="1013"/>
      <c r="AO129" s="1014"/>
      <c r="AP129" s="1130"/>
      <c r="AQ129" s="1131"/>
      <c r="AR129" s="1131"/>
      <c r="AS129" s="1131"/>
      <c r="AT129" s="1132"/>
      <c r="AU129" s="284"/>
      <c r="AV129" s="284"/>
      <c r="AW129" s="284"/>
      <c r="AX129" s="1121" t="s">
        <v>497</v>
      </c>
      <c r="AY129" s="1004"/>
      <c r="AZ129" s="1004"/>
      <c r="BA129" s="1004"/>
      <c r="BB129" s="1004"/>
      <c r="BC129" s="1004"/>
      <c r="BD129" s="1004"/>
      <c r="BE129" s="1005"/>
      <c r="BF129" s="1122" t="s">
        <v>498</v>
      </c>
      <c r="BG129" s="1123"/>
      <c r="BH129" s="1123"/>
      <c r="BI129" s="1123"/>
      <c r="BJ129" s="1123"/>
      <c r="BK129" s="1123"/>
      <c r="BL129" s="1124"/>
      <c r="BM129" s="1122">
        <v>20</v>
      </c>
      <c r="BN129" s="1123"/>
      <c r="BO129" s="1123"/>
      <c r="BP129" s="1123"/>
      <c r="BQ129" s="1123"/>
      <c r="BR129" s="1123"/>
      <c r="BS129" s="1124"/>
      <c r="BT129" s="1122">
        <v>30</v>
      </c>
      <c r="BU129" s="1125"/>
      <c r="BV129" s="1125"/>
      <c r="BW129" s="1125"/>
      <c r="BX129" s="1125"/>
      <c r="BY129" s="1125"/>
      <c r="BZ129" s="1126"/>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4" t="s">
        <v>499</v>
      </c>
      <c r="B130" s="985"/>
      <c r="C130" s="985"/>
      <c r="D130" s="985"/>
      <c r="E130" s="985"/>
      <c r="F130" s="985"/>
      <c r="G130" s="985"/>
      <c r="H130" s="985"/>
      <c r="I130" s="985"/>
      <c r="J130" s="985"/>
      <c r="K130" s="985"/>
      <c r="L130" s="985"/>
      <c r="M130" s="985"/>
      <c r="N130" s="985"/>
      <c r="O130" s="985"/>
      <c r="P130" s="985"/>
      <c r="Q130" s="985"/>
      <c r="R130" s="985"/>
      <c r="S130" s="985"/>
      <c r="T130" s="985"/>
      <c r="U130" s="985"/>
      <c r="V130" s="985"/>
      <c r="W130" s="1127" t="s">
        <v>500</v>
      </c>
      <c r="X130" s="1128"/>
      <c r="Y130" s="1128"/>
      <c r="Z130" s="1129"/>
      <c r="AA130" s="1012">
        <v>404110</v>
      </c>
      <c r="AB130" s="1013"/>
      <c r="AC130" s="1013"/>
      <c r="AD130" s="1013"/>
      <c r="AE130" s="1014"/>
      <c r="AF130" s="1015">
        <v>401877</v>
      </c>
      <c r="AG130" s="1013"/>
      <c r="AH130" s="1013"/>
      <c r="AI130" s="1013"/>
      <c r="AJ130" s="1014"/>
      <c r="AK130" s="1015">
        <v>403412</v>
      </c>
      <c r="AL130" s="1013"/>
      <c r="AM130" s="1013"/>
      <c r="AN130" s="1013"/>
      <c r="AO130" s="1014"/>
      <c r="AP130" s="1130"/>
      <c r="AQ130" s="1131"/>
      <c r="AR130" s="1131"/>
      <c r="AS130" s="1131"/>
      <c r="AT130" s="1132"/>
      <c r="AU130" s="284"/>
      <c r="AV130" s="284"/>
      <c r="AW130" s="284"/>
      <c r="AX130" s="1121" t="s">
        <v>501</v>
      </c>
      <c r="AY130" s="1004"/>
      <c r="AZ130" s="1004"/>
      <c r="BA130" s="1004"/>
      <c r="BB130" s="1004"/>
      <c r="BC130" s="1004"/>
      <c r="BD130" s="1004"/>
      <c r="BE130" s="1005"/>
      <c r="BF130" s="1158">
        <v>9.4</v>
      </c>
      <c r="BG130" s="1159"/>
      <c r="BH130" s="1159"/>
      <c r="BI130" s="1159"/>
      <c r="BJ130" s="1159"/>
      <c r="BK130" s="1159"/>
      <c r="BL130" s="1160"/>
      <c r="BM130" s="1158">
        <v>25</v>
      </c>
      <c r="BN130" s="1159"/>
      <c r="BO130" s="1159"/>
      <c r="BP130" s="1159"/>
      <c r="BQ130" s="1159"/>
      <c r="BR130" s="1159"/>
      <c r="BS130" s="1160"/>
      <c r="BT130" s="1158">
        <v>35</v>
      </c>
      <c r="BU130" s="1161"/>
      <c r="BV130" s="1161"/>
      <c r="BW130" s="1161"/>
      <c r="BX130" s="1161"/>
      <c r="BY130" s="1161"/>
      <c r="BZ130" s="1162"/>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3"/>
      <c r="B131" s="1164"/>
      <c r="C131" s="1164"/>
      <c r="D131" s="1164"/>
      <c r="E131" s="1164"/>
      <c r="F131" s="1164"/>
      <c r="G131" s="1164"/>
      <c r="H131" s="1164"/>
      <c r="I131" s="1164"/>
      <c r="J131" s="1164"/>
      <c r="K131" s="1164"/>
      <c r="L131" s="1164"/>
      <c r="M131" s="1164"/>
      <c r="N131" s="1164"/>
      <c r="O131" s="1164"/>
      <c r="P131" s="1164"/>
      <c r="Q131" s="1164"/>
      <c r="R131" s="1164"/>
      <c r="S131" s="1164"/>
      <c r="T131" s="1164"/>
      <c r="U131" s="1164"/>
      <c r="V131" s="1164"/>
      <c r="W131" s="1165" t="s">
        <v>502</v>
      </c>
      <c r="X131" s="1166"/>
      <c r="Y131" s="1166"/>
      <c r="Z131" s="1167"/>
      <c r="AA131" s="1059">
        <v>3606038</v>
      </c>
      <c r="AB131" s="1038"/>
      <c r="AC131" s="1038"/>
      <c r="AD131" s="1038"/>
      <c r="AE131" s="1039"/>
      <c r="AF131" s="1037">
        <v>3585270</v>
      </c>
      <c r="AG131" s="1038"/>
      <c r="AH131" s="1038"/>
      <c r="AI131" s="1038"/>
      <c r="AJ131" s="1039"/>
      <c r="AK131" s="1037">
        <v>3559178</v>
      </c>
      <c r="AL131" s="1038"/>
      <c r="AM131" s="1038"/>
      <c r="AN131" s="1038"/>
      <c r="AO131" s="1039"/>
      <c r="AP131" s="1168"/>
      <c r="AQ131" s="1169"/>
      <c r="AR131" s="1169"/>
      <c r="AS131" s="1169"/>
      <c r="AT131" s="1170"/>
      <c r="AU131" s="284"/>
      <c r="AV131" s="284"/>
      <c r="AW131" s="284"/>
      <c r="AX131" s="1140" t="s">
        <v>503</v>
      </c>
      <c r="AY131" s="1091"/>
      <c r="AZ131" s="1091"/>
      <c r="BA131" s="1091"/>
      <c r="BB131" s="1091"/>
      <c r="BC131" s="1091"/>
      <c r="BD131" s="1091"/>
      <c r="BE131" s="1092"/>
      <c r="BF131" s="1141">
        <v>26.8</v>
      </c>
      <c r="BG131" s="1142"/>
      <c r="BH131" s="1142"/>
      <c r="BI131" s="1142"/>
      <c r="BJ131" s="1142"/>
      <c r="BK131" s="1142"/>
      <c r="BL131" s="1143"/>
      <c r="BM131" s="1141">
        <v>350</v>
      </c>
      <c r="BN131" s="1142"/>
      <c r="BO131" s="1142"/>
      <c r="BP131" s="1142"/>
      <c r="BQ131" s="1142"/>
      <c r="BR131" s="1142"/>
      <c r="BS131" s="1143"/>
      <c r="BT131" s="1144"/>
      <c r="BU131" s="1145"/>
      <c r="BV131" s="1145"/>
      <c r="BW131" s="1145"/>
      <c r="BX131" s="1145"/>
      <c r="BY131" s="1145"/>
      <c r="BZ131" s="1146"/>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7" t="s">
        <v>504</v>
      </c>
      <c r="B132" s="1148"/>
      <c r="C132" s="1148"/>
      <c r="D132" s="1148"/>
      <c r="E132" s="1148"/>
      <c r="F132" s="1148"/>
      <c r="G132" s="1148"/>
      <c r="H132" s="1148"/>
      <c r="I132" s="1148"/>
      <c r="J132" s="1148"/>
      <c r="K132" s="1148"/>
      <c r="L132" s="1148"/>
      <c r="M132" s="1148"/>
      <c r="N132" s="1148"/>
      <c r="O132" s="1148"/>
      <c r="P132" s="1148"/>
      <c r="Q132" s="1148"/>
      <c r="R132" s="1148"/>
      <c r="S132" s="1148"/>
      <c r="T132" s="1148"/>
      <c r="U132" s="1148"/>
      <c r="V132" s="1151" t="s">
        <v>505</v>
      </c>
      <c r="W132" s="1151"/>
      <c r="X132" s="1151"/>
      <c r="Y132" s="1151"/>
      <c r="Z132" s="1152"/>
      <c r="AA132" s="1153">
        <v>10.08261699</v>
      </c>
      <c r="AB132" s="1154"/>
      <c r="AC132" s="1154"/>
      <c r="AD132" s="1154"/>
      <c r="AE132" s="1155"/>
      <c r="AF132" s="1156">
        <v>8.781737498</v>
      </c>
      <c r="AG132" s="1154"/>
      <c r="AH132" s="1154"/>
      <c r="AI132" s="1154"/>
      <c r="AJ132" s="1155"/>
      <c r="AK132" s="1156">
        <v>9.6202831100000008</v>
      </c>
      <c r="AL132" s="1154"/>
      <c r="AM132" s="1154"/>
      <c r="AN132" s="1154"/>
      <c r="AO132" s="1155"/>
      <c r="AP132" s="1053"/>
      <c r="AQ132" s="1054"/>
      <c r="AR132" s="1054"/>
      <c r="AS132" s="1054"/>
      <c r="AT132" s="1157"/>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9"/>
      <c r="B133" s="1150"/>
      <c r="C133" s="1150"/>
      <c r="D133" s="1150"/>
      <c r="E133" s="1150"/>
      <c r="F133" s="1150"/>
      <c r="G133" s="1150"/>
      <c r="H133" s="1150"/>
      <c r="I133" s="1150"/>
      <c r="J133" s="1150"/>
      <c r="K133" s="1150"/>
      <c r="L133" s="1150"/>
      <c r="M133" s="1150"/>
      <c r="N133" s="1150"/>
      <c r="O133" s="1150"/>
      <c r="P133" s="1150"/>
      <c r="Q133" s="1150"/>
      <c r="R133" s="1150"/>
      <c r="S133" s="1150"/>
      <c r="T133" s="1150"/>
      <c r="U133" s="1150"/>
      <c r="V133" s="1134" t="s">
        <v>506</v>
      </c>
      <c r="W133" s="1134"/>
      <c r="X133" s="1134"/>
      <c r="Y133" s="1134"/>
      <c r="Z133" s="1135"/>
      <c r="AA133" s="1136">
        <v>8.5</v>
      </c>
      <c r="AB133" s="1137"/>
      <c r="AC133" s="1137"/>
      <c r="AD133" s="1137"/>
      <c r="AE133" s="1138"/>
      <c r="AF133" s="1136">
        <v>9.1</v>
      </c>
      <c r="AG133" s="1137"/>
      <c r="AH133" s="1137"/>
      <c r="AI133" s="1137"/>
      <c r="AJ133" s="1138"/>
      <c r="AK133" s="1136">
        <v>9.4</v>
      </c>
      <c r="AL133" s="1137"/>
      <c r="AM133" s="1137"/>
      <c r="AN133" s="1137"/>
      <c r="AO133" s="1138"/>
      <c r="AP133" s="1083"/>
      <c r="AQ133" s="1084"/>
      <c r="AR133" s="1084"/>
      <c r="AS133" s="1084"/>
      <c r="AT133" s="1139"/>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FICcbEi1vkqN1yP6BUsVtjyuBFpYZ1inYhhOJSeSHmHEeovcv2fVvKaYRXTxT/5uM6oZtBsjEZ8gBrSBNwWOHw==" saltValue="qgn1VjmqGTaN6C9NxAyT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18"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4K7Jd2KPSUKa4VMU08iFg7KyapTba4Gwo9kutDcSvclwlRWdEIuM6k99yIxpn1Hr3va7PO5EYsMUah6s9Q1wVg==" saltValue="tS1Wfl8KhXACaudsw6ivoA==" spinCount="100000" sheet="1" objects="1" scenarios="1"/>
  <dataConsolidate/>
  <phoneticPr fontId="2"/>
  <pageMargins left="0.59055118110236227" right="0" top="0.59055118110236227" bottom="0.59055118110236227" header="0.39370078740157483" footer="0.39370078740157483"/>
  <pageSetup paperSize="9" scale="42" orientation="landscape" horizontalDpi="1200" verticalDpi="12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election sqref="A1:A1048576"/>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rNn1xozkdFtyjqmld4NzJsl3m+UB0ZSwYctd7YuP2Iu7i2MEo/pTe0yS2lAJKlsUh3FM+s8hnKaNzZEj+S5GQ==" saltValue="39qEKXQ2NDgC/LnuI/4zTw==" spinCount="100000" sheet="1" objects="1" scenarios="1"/>
  <dataConsolidate/>
  <phoneticPr fontId="2"/>
  <pageMargins left="0.59055118110236227" right="0" top="0.59055118110236227" bottom="0.59055118110236227" header="0.39370078740157483" footer="0.39370078740157483"/>
  <pageSetup paperSize="9" scale="46" orientation="landscape" horizontalDpi="1200" verticalDpi="12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6" t="s">
        <v>515</v>
      </c>
      <c r="AL9" s="1177"/>
      <c r="AM9" s="1177"/>
      <c r="AN9" s="1178"/>
      <c r="AO9" s="312">
        <v>1136791</v>
      </c>
      <c r="AP9" s="312">
        <v>65008</v>
      </c>
      <c r="AQ9" s="313">
        <v>80518</v>
      </c>
      <c r="AR9" s="314">
        <v>-19.3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6" t="s">
        <v>516</v>
      </c>
      <c r="AL10" s="1177"/>
      <c r="AM10" s="1177"/>
      <c r="AN10" s="1178"/>
      <c r="AO10" s="315">
        <v>52276</v>
      </c>
      <c r="AP10" s="315">
        <v>2989</v>
      </c>
      <c r="AQ10" s="316">
        <v>8488</v>
      </c>
      <c r="AR10" s="317">
        <v>-64.8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6" t="s">
        <v>517</v>
      </c>
      <c r="AL11" s="1177"/>
      <c r="AM11" s="1177"/>
      <c r="AN11" s="1178"/>
      <c r="AO11" s="315">
        <v>166207</v>
      </c>
      <c r="AP11" s="315">
        <v>9505</v>
      </c>
      <c r="AQ11" s="316">
        <v>12447</v>
      </c>
      <c r="AR11" s="317">
        <v>-23.6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6" t="s">
        <v>518</v>
      </c>
      <c r="AL12" s="1177"/>
      <c r="AM12" s="1177"/>
      <c r="AN12" s="1178"/>
      <c r="AO12" s="315" t="s">
        <v>519</v>
      </c>
      <c r="AP12" s="315" t="s">
        <v>519</v>
      </c>
      <c r="AQ12" s="316">
        <v>615</v>
      </c>
      <c r="AR12" s="317" t="s">
        <v>519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6" t="s">
        <v>520</v>
      </c>
      <c r="AL13" s="1177"/>
      <c r="AM13" s="1177"/>
      <c r="AN13" s="1178"/>
      <c r="AO13" s="315" t="s">
        <v>519</v>
      </c>
      <c r="AP13" s="315" t="s">
        <v>519</v>
      </c>
      <c r="AQ13" s="316">
        <v>4</v>
      </c>
      <c r="AR13" s="317" t="s">
        <v>519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6" t="s">
        <v>521</v>
      </c>
      <c r="AL14" s="1177"/>
      <c r="AM14" s="1177"/>
      <c r="AN14" s="1178"/>
      <c r="AO14" s="315">
        <v>87813</v>
      </c>
      <c r="AP14" s="315">
        <v>5022</v>
      </c>
      <c r="AQ14" s="316">
        <v>4032</v>
      </c>
      <c r="AR14" s="317">
        <v>24.6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6" t="s">
        <v>522</v>
      </c>
      <c r="AL15" s="1177"/>
      <c r="AM15" s="1177"/>
      <c r="AN15" s="1178"/>
      <c r="AO15" s="315">
        <v>46487</v>
      </c>
      <c r="AP15" s="315">
        <v>2658</v>
      </c>
      <c r="AQ15" s="316">
        <v>1876</v>
      </c>
      <c r="AR15" s="317">
        <v>41.7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9" t="s">
        <v>523</v>
      </c>
      <c r="AL16" s="1180"/>
      <c r="AM16" s="1180"/>
      <c r="AN16" s="1181"/>
      <c r="AO16" s="315">
        <v>-88124</v>
      </c>
      <c r="AP16" s="315">
        <v>-5039</v>
      </c>
      <c r="AQ16" s="316">
        <v>-7595</v>
      </c>
      <c r="AR16" s="317">
        <v>-33.700000000000003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9" t="s">
        <v>189</v>
      </c>
      <c r="AL17" s="1180"/>
      <c r="AM17" s="1180"/>
      <c r="AN17" s="1181"/>
      <c r="AO17" s="315">
        <v>1401450</v>
      </c>
      <c r="AP17" s="315">
        <v>80142</v>
      </c>
      <c r="AQ17" s="316">
        <v>100385</v>
      </c>
      <c r="AR17" s="317">
        <v>-20.2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1" t="s">
        <v>528</v>
      </c>
      <c r="AL21" s="1172"/>
      <c r="AM21" s="1172"/>
      <c r="AN21" s="1173"/>
      <c r="AO21" s="327">
        <v>7.66</v>
      </c>
      <c r="AP21" s="328">
        <v>9.2200000000000006</v>
      </c>
      <c r="AQ21" s="329">
        <v>-1.56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1" t="s">
        <v>529</v>
      </c>
      <c r="AL22" s="1172"/>
      <c r="AM22" s="1172"/>
      <c r="AN22" s="1173"/>
      <c r="AO22" s="332">
        <v>96.9</v>
      </c>
      <c r="AP22" s="333">
        <v>97.2</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7" t="s">
        <v>533</v>
      </c>
      <c r="AL32" s="1188"/>
      <c r="AM32" s="1188"/>
      <c r="AN32" s="1189"/>
      <c r="AO32" s="342">
        <v>605940</v>
      </c>
      <c r="AP32" s="342">
        <v>34651</v>
      </c>
      <c r="AQ32" s="343">
        <v>48843</v>
      </c>
      <c r="AR32" s="344">
        <v>-29.1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7" t="s">
        <v>534</v>
      </c>
      <c r="AL33" s="1188"/>
      <c r="AM33" s="1188"/>
      <c r="AN33" s="1189"/>
      <c r="AO33" s="342" t="s">
        <v>519</v>
      </c>
      <c r="AP33" s="342" t="s">
        <v>519</v>
      </c>
      <c r="AQ33" s="343" t="s">
        <v>519</v>
      </c>
      <c r="AR33" s="344" t="s">
        <v>519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7" t="s">
        <v>535</v>
      </c>
      <c r="AL34" s="1188"/>
      <c r="AM34" s="1188"/>
      <c r="AN34" s="1189"/>
      <c r="AO34" s="342" t="s">
        <v>519</v>
      </c>
      <c r="AP34" s="342" t="s">
        <v>519</v>
      </c>
      <c r="AQ34" s="343">
        <v>10</v>
      </c>
      <c r="AR34" s="344" t="s">
        <v>519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7" t="s">
        <v>536</v>
      </c>
      <c r="AL35" s="1188"/>
      <c r="AM35" s="1188"/>
      <c r="AN35" s="1189"/>
      <c r="AO35" s="342">
        <v>1309</v>
      </c>
      <c r="AP35" s="342">
        <v>75</v>
      </c>
      <c r="AQ35" s="343">
        <v>14940</v>
      </c>
      <c r="AR35" s="344">
        <v>-99.5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7" t="s">
        <v>537</v>
      </c>
      <c r="AL36" s="1188"/>
      <c r="AM36" s="1188"/>
      <c r="AN36" s="1189"/>
      <c r="AO36" s="342">
        <v>149494</v>
      </c>
      <c r="AP36" s="342">
        <v>8549</v>
      </c>
      <c r="AQ36" s="343">
        <v>3323</v>
      </c>
      <c r="AR36" s="344">
        <v>157.30000000000001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7" t="s">
        <v>538</v>
      </c>
      <c r="AL37" s="1188"/>
      <c r="AM37" s="1188"/>
      <c r="AN37" s="1189"/>
      <c r="AO37" s="342">
        <v>2543</v>
      </c>
      <c r="AP37" s="342">
        <v>145</v>
      </c>
      <c r="AQ37" s="343">
        <v>752</v>
      </c>
      <c r="AR37" s="344">
        <v>-80.7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90" t="s">
        <v>539</v>
      </c>
      <c r="AL38" s="1191"/>
      <c r="AM38" s="1191"/>
      <c r="AN38" s="1192"/>
      <c r="AO38" s="345" t="s">
        <v>519</v>
      </c>
      <c r="AP38" s="345" t="s">
        <v>519</v>
      </c>
      <c r="AQ38" s="346">
        <v>6</v>
      </c>
      <c r="AR38" s="334" t="s">
        <v>519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90" t="s">
        <v>540</v>
      </c>
      <c r="AL39" s="1191"/>
      <c r="AM39" s="1191"/>
      <c r="AN39" s="1192"/>
      <c r="AO39" s="342">
        <v>-13471</v>
      </c>
      <c r="AP39" s="342">
        <v>-770</v>
      </c>
      <c r="AQ39" s="343">
        <v>-3695</v>
      </c>
      <c r="AR39" s="344">
        <v>-79.2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7" t="s">
        <v>541</v>
      </c>
      <c r="AL40" s="1188"/>
      <c r="AM40" s="1188"/>
      <c r="AN40" s="1189"/>
      <c r="AO40" s="342">
        <v>-403412</v>
      </c>
      <c r="AP40" s="342">
        <v>-23069</v>
      </c>
      <c r="AQ40" s="343">
        <v>-44561</v>
      </c>
      <c r="AR40" s="344">
        <v>-48.2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3" t="s">
        <v>302</v>
      </c>
      <c r="AL41" s="1194"/>
      <c r="AM41" s="1194"/>
      <c r="AN41" s="1195"/>
      <c r="AO41" s="342">
        <v>342403</v>
      </c>
      <c r="AP41" s="342">
        <v>19580</v>
      </c>
      <c r="AQ41" s="343">
        <v>19619</v>
      </c>
      <c r="AR41" s="344">
        <v>-0.2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2" t="s">
        <v>510</v>
      </c>
      <c r="AN49" s="1184" t="s">
        <v>545</v>
      </c>
      <c r="AO49" s="1185"/>
      <c r="AP49" s="1185"/>
      <c r="AQ49" s="1185"/>
      <c r="AR49" s="1186"/>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3"/>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2237507</v>
      </c>
      <c r="AN51" s="364">
        <v>122282</v>
      </c>
      <c r="AO51" s="365">
        <v>-44</v>
      </c>
      <c r="AP51" s="366">
        <v>85205</v>
      </c>
      <c r="AQ51" s="367">
        <v>14.5</v>
      </c>
      <c r="AR51" s="368">
        <v>-58.5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951165</v>
      </c>
      <c r="AN52" s="372">
        <v>51982</v>
      </c>
      <c r="AO52" s="373">
        <v>-25.2</v>
      </c>
      <c r="AP52" s="374">
        <v>38847</v>
      </c>
      <c r="AQ52" s="375">
        <v>13.7</v>
      </c>
      <c r="AR52" s="376">
        <v>-38.9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2380919</v>
      </c>
      <c r="AN53" s="364">
        <v>131572</v>
      </c>
      <c r="AO53" s="365">
        <v>7.6</v>
      </c>
      <c r="AP53" s="366">
        <v>77577</v>
      </c>
      <c r="AQ53" s="367">
        <v>-9</v>
      </c>
      <c r="AR53" s="368">
        <v>16.600000000000001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817090</v>
      </c>
      <c r="AN54" s="372">
        <v>45153</v>
      </c>
      <c r="AO54" s="373">
        <v>-13.1</v>
      </c>
      <c r="AP54" s="374">
        <v>40870</v>
      </c>
      <c r="AQ54" s="375">
        <v>5.2</v>
      </c>
      <c r="AR54" s="376">
        <v>-18.3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1386281</v>
      </c>
      <c r="AN55" s="364">
        <v>77920</v>
      </c>
      <c r="AO55" s="365">
        <v>-40.799999999999997</v>
      </c>
      <c r="AP55" s="366">
        <v>67293</v>
      </c>
      <c r="AQ55" s="367">
        <v>-13.3</v>
      </c>
      <c r="AR55" s="368">
        <v>-27.5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563262</v>
      </c>
      <c r="AN56" s="372">
        <v>31660</v>
      </c>
      <c r="AO56" s="373">
        <v>-29.9</v>
      </c>
      <c r="AP56" s="374">
        <v>35076</v>
      </c>
      <c r="AQ56" s="375">
        <v>-14.2</v>
      </c>
      <c r="AR56" s="376">
        <v>-15.7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1625386</v>
      </c>
      <c r="AN57" s="364">
        <v>92378</v>
      </c>
      <c r="AO57" s="365">
        <v>18.600000000000001</v>
      </c>
      <c r="AP57" s="366">
        <v>67343</v>
      </c>
      <c r="AQ57" s="367">
        <v>0.1</v>
      </c>
      <c r="AR57" s="368">
        <v>18.5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762886</v>
      </c>
      <c r="AN58" s="372">
        <v>43358</v>
      </c>
      <c r="AO58" s="373">
        <v>36.9</v>
      </c>
      <c r="AP58" s="374">
        <v>32865</v>
      </c>
      <c r="AQ58" s="375">
        <v>-6.3</v>
      </c>
      <c r="AR58" s="376">
        <v>43.2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1742418</v>
      </c>
      <c r="AN59" s="364">
        <v>99641</v>
      </c>
      <c r="AO59" s="365">
        <v>7.9</v>
      </c>
      <c r="AP59" s="366">
        <v>73475</v>
      </c>
      <c r="AQ59" s="367">
        <v>9.1</v>
      </c>
      <c r="AR59" s="368">
        <v>-1.2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1173912</v>
      </c>
      <c r="AN60" s="372">
        <v>67131</v>
      </c>
      <c r="AO60" s="373">
        <v>54.8</v>
      </c>
      <c r="AP60" s="374">
        <v>43072</v>
      </c>
      <c r="AQ60" s="375">
        <v>31.1</v>
      </c>
      <c r="AR60" s="376">
        <v>23.7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1874502</v>
      </c>
      <c r="AN61" s="379">
        <v>104759</v>
      </c>
      <c r="AO61" s="380">
        <v>-10.1</v>
      </c>
      <c r="AP61" s="381">
        <v>74179</v>
      </c>
      <c r="AQ61" s="382">
        <v>0.3</v>
      </c>
      <c r="AR61" s="368">
        <v>-10.4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853663</v>
      </c>
      <c r="AN62" s="372">
        <v>47857</v>
      </c>
      <c r="AO62" s="373">
        <v>4.7</v>
      </c>
      <c r="AP62" s="374">
        <v>38146</v>
      </c>
      <c r="AQ62" s="375">
        <v>5.9</v>
      </c>
      <c r="AR62" s="376">
        <v>-1.2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Uk90ArwDjA1kS315O+WL1oSaxTEMk+GzRuw6rIvF+g+nNGqwbQB7jmU3bip6HfoZ4L+ogv5hqT3rvRnd/8RAoQ==" saltValue="MPp5l9Q9JPYk3axmZ2OW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ageMargins left="0.59055118110236227" right="0" top="0.59055118110236227" bottom="0.59055118110236227" header="0.39370078740157483" footer="0.39370078740157483"/>
  <pageSetup paperSize="9" scale="57" orientation="landscape"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Px/2jlkDeu8+3pHxh87Otqqw72dMmFjGW+gORtSPY5w88Aj5nHR+UJAIvHa8VuX/74i22wfIyETXCgRSDPlvA==" saltValue="QDUaL+DY+rNzbTJ03PFNqQ==" spinCount="100000" sheet="1" objects="1" scenarios="1"/>
  <dataConsolidate/>
  <phoneticPr fontId="2"/>
  <pageMargins left="0.59055118110236227" right="0" top="0.59055118110236227" bottom="0.59055118110236227" header="0.39370078740157483" footer="0.39370078740157483"/>
  <pageSetup paperSize="9" scale="36" orientation="landscape" horizontalDpi="1200" verticalDpi="12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XioPyKS2O9Nt9gJtzB8eGDAye2mz4TCEk0alv+tOnpppa2dfJgb6rfrjxy6TAkjOcqb8vTN66RnO3Bkhza7HA==" saltValue="QKAi6m5bwl+A6CnIgwPhWg==" spinCount="100000" sheet="1" objects="1" scenarios="1"/>
  <dataConsolidate/>
  <phoneticPr fontId="2"/>
  <pageMargins left="0.59055118110236227" right="0" top="0.59055118110236227" bottom="0.59055118110236227" header="0.39370078740157483" footer="0.39370078740157483"/>
  <pageSetup paperSize="9" scale="36" orientation="landscape" horizontalDpi="1200" verticalDpi="12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96" t="s">
        <v>3</v>
      </c>
      <c r="D47" s="1196"/>
      <c r="E47" s="1197"/>
      <c r="F47" s="11">
        <v>26.54</v>
      </c>
      <c r="G47" s="12">
        <v>23.83</v>
      </c>
      <c r="H47" s="12">
        <v>25.11</v>
      </c>
      <c r="I47" s="12">
        <v>25.26</v>
      </c>
      <c r="J47" s="13">
        <v>23.23</v>
      </c>
    </row>
    <row r="48" spans="2:10" ht="57.75" customHeight="1" x14ac:dyDescent="0.15">
      <c r="B48" s="14"/>
      <c r="C48" s="1198" t="s">
        <v>4</v>
      </c>
      <c r="D48" s="1198"/>
      <c r="E48" s="1199"/>
      <c r="F48" s="15">
        <v>6.95</v>
      </c>
      <c r="G48" s="16">
        <v>10.8</v>
      </c>
      <c r="H48" s="16">
        <v>7.87</v>
      </c>
      <c r="I48" s="16">
        <v>7.55</v>
      </c>
      <c r="J48" s="17">
        <v>7.9</v>
      </c>
    </row>
    <row r="49" spans="2:10" ht="57.75" customHeight="1" thickBot="1" x14ac:dyDescent="0.2">
      <c r="B49" s="18"/>
      <c r="C49" s="1200" t="s">
        <v>5</v>
      </c>
      <c r="D49" s="1200"/>
      <c r="E49" s="1201"/>
      <c r="F49" s="19" t="s">
        <v>566</v>
      </c>
      <c r="G49" s="20">
        <v>1.1499999999999999</v>
      </c>
      <c r="H49" s="20" t="s">
        <v>567</v>
      </c>
      <c r="I49" s="20" t="s">
        <v>568</v>
      </c>
      <c r="J49" s="21" t="s">
        <v>569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7ezojvrh4qWBXH7j83/+4mtpsDnynR+962+ZIWKun7TXE5H6tTQqvntn9LJtcayy86Qld/useFS0pZB4l/UpA==" saltValue="fkz9448QWjHxZKM1UWv/3Q=="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9" scale="58" orientation="landscape" horizontalDpi="1200" verticalDpi="12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黒木　裕介</cp:lastModifiedBy>
  <cp:lastPrinted>2020-02-27T00:40:22Z</cp:lastPrinted>
  <dcterms:created xsi:type="dcterms:W3CDTF">2020-02-10T06:24:38Z</dcterms:created>
  <dcterms:modified xsi:type="dcterms:W3CDTF">2020-03-23T08:20:30Z</dcterms:modified>
  <cp:category/>
</cp:coreProperties>
</file>