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hintomitownoffice-my.sharepoint.com/personal/0417_town_shintomi_lg_jp/Documents/デスクトップ/"/>
    </mc:Choice>
  </mc:AlternateContent>
  <xr:revisionPtr revIDLastSave="0" documentId="13_ncr:1_{5933D45C-462D-4567-955C-ED37284E0722}" xr6:coauthVersionLast="47" xr6:coauthVersionMax="47" xr10:uidLastSave="{00000000-0000-0000-0000-000000000000}"/>
  <bookViews>
    <workbookView xWindow="-28920" yWindow="459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BE34" i="10"/>
  <c r="C34" i="10"/>
  <c r="U34" i="10" l="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W34" i="10" l="1"/>
  <c r="BW35" i="10" s="1"/>
  <c r="BW36" i="10" s="1"/>
  <c r="BW37" i="10" s="1"/>
  <c r="BW38" i="10" s="1"/>
  <c r="BW39" i="10" s="1"/>
  <c r="BW40" i="10" s="1"/>
  <c r="BW41" i="10" s="1"/>
  <c r="CO34" i="10" l="1"/>
</calcChain>
</file>

<file path=xl/sharedStrings.xml><?xml version="1.0" encoding="utf-8"?>
<sst xmlns="http://schemas.openxmlformats.org/spreadsheetml/2006/main" count="1143" uniqueCount="565">
  <si>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</si>
  <si>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</si>
  <si>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</si>
  <si>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</si>
  <si>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</si>
  <si>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</si>
  <si>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</si>
  <si>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</si>
  <si>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</si>
  <si>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</si>
  <si>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</si>
  <si>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</si>
  <si>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</si>
  <si>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</si>
  <si>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</si>
  <si>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</si>
  <si>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</si>
  <si>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</si>
  <si>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</si>
  <si>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</si>
  <si>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</si>
  <si>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</si>
  <si>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</si>
  <si>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</si>
  <si>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</si>
  <si>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</si>
  <si>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</si>
  <si>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</si>
  <si>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</si>
  <si>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</si>
  <si>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</si>
  <si>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</si>
  <si>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</si>
  <si>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</si>
  <si>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</si>
  <si>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</si>
  <si>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</si>
  <si>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</si>
  <si>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</si>
  <si>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</si>
  <si>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</si>
  <si>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</si>
  <si>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</si>
  <si>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</si>
  <si>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</si>
  <si>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</si>
  <si>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</si>
  <si>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</si>
  <si>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</si>
  <si>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</si>
  <si>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</si>
  <si>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</si>
  <si>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</si>
  <si>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</si>
  <si>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</si>
  <si>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</si>
  <si>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</si>
  <si>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</si>
  <si>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</si>
  <si>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</si>
  <si>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</si>
  <si>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</si>
  <si>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</si>
  <si>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</si>
  <si>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</si>
  <si>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</si>
  <si>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</si>
  <si>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</si>
  <si>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</si>
  <si>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</si>
  <si>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</si>
  <si>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</si>
  <si>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</si>
  <si>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</si>
  <si>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</si>
  <si>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</si>
  <si>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</si>
  <si>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</si>
  <si>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</si>
  <si>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</si>
  <si>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</si>
  <si>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</si>
  <si>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</si>
  <si>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</si>
  <si>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</si>
  <si>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</si>
  <si>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</si>
  <si>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</si>
  <si>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</si>
  <si>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</si>
  <si>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</si>
  <si>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</si>
  <si>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</si>
  <si>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</si>
  <si>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</si>
  <si>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</si>
  <si>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</si>
  <si>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</si>
  <si>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</si>
  <si>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</si>
  <si>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</si>
  <si>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</si>
  <si>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</si>
  <si>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</si>
  <si>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</si>
  <si>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</si>
  <si>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</si>
  <si>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</si>
  <si>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</si>
  <si>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</si>
  <si>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</si>
  <si>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</si>
  <si>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</si>
  <si>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</si>
  <si>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</si>
  <si>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</si>
  <si>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</si>
  <si>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</si>
  <si>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</si>
  <si>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</si>
  <si>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</si>
  <si>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</si>
  <si>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</si>
  <si>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</si>
  <si>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</si>
  <si>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</si>
  <si>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</si>
  <si>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</si>
  <si>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</si>
  <si>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</si>
  <si>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</si>
  <si>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</si>
  <si>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</si>
  <si>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</si>
  <si>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</si>
  <si>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</si>
  <si>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</si>
  <si>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</si>
  <si>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</si>
  <si>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</si>
  <si>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</si>
  <si>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</si>
  <si>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</si>
  <si>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</si>
  <si>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</si>
  <si>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</si>
  <si>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</si>
  <si>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</si>
  <si>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</si>
  <si>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</si>
  <si>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</si>
  <si>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</si>
  <si>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</si>
  <si>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</si>
  <si>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</si>
  <si>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</si>
  <si>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</si>
  <si>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</si>
  <si>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</si>
  <si>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</si>
  <si>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</si>
  <si>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</si>
  <si>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</si>
  <si>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</si>
  <si>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</si>
  <si>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</si>
  <si>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</si>
  <si>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</si>
  <si>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</si>
  <si>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</si>
  <si>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</si>
  <si>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</si>
  <si>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</si>
  <si>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</si>
  <si>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</si>
  <si>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</si>
  <si>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</si>
  <si>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</si>
  <si>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</si>
  <si>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</si>
  <si>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</si>
  <si>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</si>
  <si>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</si>
  <si>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</si>
  <si>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</si>
  <si>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</si>
  <si>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</si>
  <si>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</si>
  <si>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</si>
  <si>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</si>
  <si>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</si>
  <si>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</si>
  <si>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</si>
  <si>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</si>
  <si>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</si>
  <si>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</si>
  <si>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</si>
  <si>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</si>
  <si>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</si>
  <si>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</si>
  <si>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</si>
  <si>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</si>
  <si>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</si>
  <si>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宮崎県新富町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</si>
  <si>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</si>
  <si>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</si>
  <si>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</si>
  <si>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</si>
  <si>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</si>
  <si>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</si>
  <si>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</si>
  <si>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</si>
  <si>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</si>
  <si>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</si>
  <si>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</si>
  <si>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</si>
  <si>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</si>
  <si>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</si>
  <si>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</si>
  <si>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</si>
  <si>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</si>
  <si>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</si>
  <si>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</si>
  <si>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</si>
  <si>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</si>
  <si>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</si>
  <si>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</si>
  <si>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</si>
  <si>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</si>
  <si>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</si>
  <si>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</si>
  <si>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</si>
  <si>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</si>
  <si>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</si>
  <si>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</si>
  <si>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</si>
  <si>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</si>
  <si>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</si>
  <si>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</si>
  <si>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</si>
  <si>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</si>
  <si>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</si>
  <si>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</si>
  <si>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</si>
  <si>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</si>
  <si>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</si>
  <si>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</si>
  <si>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</si>
  <si>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</si>
  <si>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</si>
  <si>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</si>
  <si>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</si>
  <si>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</si>
  <si>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</si>
  <si>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</si>
  <si>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</si>
  <si>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</si>
  <si>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</si>
  <si>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</si>
  <si>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</si>
  <si>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</si>
  <si>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</si>
  <si>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</si>
  <si>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</si>
  <si>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</si>
  <si>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</si>
  <si>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</si>
  <si>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</si>
  <si>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</si>
  <si>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</si>
  <si>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</si>
  <si>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</si>
  <si>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</si>
  <si>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</si>
  <si>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</si>
  <si>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</si>
  <si>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</si>
  <si>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</si>
  <si>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</si>
  <si>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</si>
  <si>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</si>
  <si>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</si>
  <si>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</si>
  <si>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</si>
  <si>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</si>
  <si>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</si>
  <si>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</si>
  <si>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</si>
  <si>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</si>
  <si>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</si>
  <si>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</si>
  <si>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</si>
  <si>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</si>
  <si>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</si>
  <si>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</si>
  <si>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</si>
  <si>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</si>
  <si>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</si>
  <si>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</si>
  <si>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</si>
  <si>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</si>
  <si>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</si>
  <si>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</si>
  <si>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</si>
  <si>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</si>
  <si>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</si>
  <si>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</si>
  <si>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</si>
  <si>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</si>
  <si>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</si>
  <si>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</si>
  <si>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</si>
  <si>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</si>
  <si>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</si>
  <si>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</si>
  <si>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</si>
  <si>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</si>
  <si>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</si>
  <si>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</si>
  <si>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</si>
  <si>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</si>
  <si>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</si>
  <si>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</si>
  <si>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</si>
  <si>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</si>
  <si>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</si>
  <si>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</si>
  <si>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</si>
  <si>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</si>
  <si>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</si>
  <si>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</si>
  <si>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</si>
  <si>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</si>
  <si>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</si>
  <si>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</si>
  <si>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</si>
  <si>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</si>
  <si>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</si>
  <si>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</si>
  <si>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</si>
  <si>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</si>
  <si>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</si>
  <si>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</si>
  <si>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</si>
  <si>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</si>
  <si>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</si>
  <si>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</si>
  <si>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</si>
  <si>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</si>
  <si>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</si>
  <si>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</si>
  <si>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</si>
  <si>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</si>
  <si>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</si>
  <si>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宮崎県新富町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</si>
  <si>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</si>
  <si>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</si>
  <si>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</si>
  <si>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</si>
  <si>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</si>
  <si>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</si>
  <si>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</si>
  <si>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</si>
  <si>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</si>
  <si>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</si>
  <si>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</si>
  <si>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</si>
  <si>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</si>
  <si>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</si>
  <si>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</si>
  <si>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</si>
  <si>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</si>
  <si>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</si>
  <si>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</si>
  <si>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</si>
  <si>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</si>
  <si>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</si>
  <si>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</si>
  <si>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</si>
  <si>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</si>
  <si>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</si>
  <si>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</si>
  <si>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</si>
  <si>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</si>
  <si>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</si>
  <si>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</si>
  <si>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</si>
  <si>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</si>
  <si>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</si>
  <si>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</si>
  <si>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</si>
  <si>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新富町介護保険特別会計（保険事業勘定）</t>
    <phoneticPr fontId="5"/>
  </si>
  <si>
    <t>新富町後期高齢者医療特別会計</t>
    <phoneticPr fontId="5"/>
  </si>
  <si>
    <t>新富町介護保険特別会計（介護サービス事業勘定）</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</si>
  <si>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</si>
  <si>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</si>
  <si>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</si>
  <si>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</si>
  <si>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</si>
  <si>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</si>
  <si>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</si>
  <si>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</si>
  <si>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</si>
  <si>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</si>
  <si>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</si>
  <si>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</si>
  <si>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</si>
  <si>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</si>
  <si>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</si>
  <si>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</si>
  <si>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</si>
  <si>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</si>
  <si>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</si>
  <si>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</si>
  <si>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</si>
  <si>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</si>
  <si>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</si>
  <si>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</si>
  <si>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</si>
  <si>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</si>
  <si>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</si>
  <si>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</si>
  <si>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</si>
  <si>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</si>
  <si>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</si>
  <si>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</si>
  <si>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</si>
  <si>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</si>
  <si>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</si>
  <si>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</si>
  <si>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</si>
  <si>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</si>
  <si>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</si>
  <si>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</si>
  <si>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</si>
  <si>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</si>
  <si>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</si>
  <si>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</si>
  <si>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</si>
  <si>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</si>
  <si>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</si>
  <si>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</si>
  <si>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</si>
  <si>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</si>
  <si>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</si>
  <si>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</si>
  <si>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</si>
  <si>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</si>
  <si>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</si>
  <si>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</si>
  <si>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</si>
  <si>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</si>
  <si>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</si>
  <si>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</si>
  <si>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</si>
  <si>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</si>
  <si>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</si>
  <si>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</si>
  <si>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</si>
  <si>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</si>
  <si>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</si>
  <si>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</si>
  <si>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</si>
  <si>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</si>
  <si>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</si>
  <si>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</si>
  <si>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</si>
  <si>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</si>
  <si>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</si>
  <si>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</si>
  <si>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</si>
  <si>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</si>
  <si>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</si>
  <si>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</si>
  <si>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</si>
  <si>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</si>
  <si>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</si>
  <si>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</si>
  <si>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</si>
  <si>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</si>
  <si>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</si>
  <si>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</si>
  <si>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</si>
  <si>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</si>
  <si>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</si>
  <si>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</si>
  <si>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</si>
  <si>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</si>
  <si>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</si>
  <si>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</si>
  <si>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</si>
  <si>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</si>
  <si>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</si>
  <si>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</si>
  <si>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</si>
  <si>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</si>
  <si>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</si>
  <si>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</si>
  <si>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</si>
  <si>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</si>
  <si>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</si>
  <si>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</si>
  <si>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</si>
  <si>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</si>
  <si>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</si>
  <si>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</si>
  <si>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</si>
  <si>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</si>
  <si>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</si>
  <si>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</si>
  <si>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</si>
  <si>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</si>
  <si>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</si>
  <si>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</si>
  <si>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</si>
  <si>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</si>
  <si>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</si>
  <si>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</si>
  <si>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</si>
  <si>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</si>
  <si>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</si>
  <si>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</si>
  <si>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</si>
  <si>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</si>
  <si>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</si>
  <si>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</si>
  <si>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</si>
  <si>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</si>
  <si>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</si>
  <si>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</si>
  <si>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</si>
  <si>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8.77</t>
  </si>
  <si>
    <t>▲ 0.52</t>
  </si>
  <si>
    <t>新富町水道事業</t>
  </si>
  <si>
    <t>一般会計</t>
  </si>
  <si>
    <t>新富町介護保険特別会計（保険事業勘定）</t>
  </si>
  <si>
    <t>新富町国民健康保険特別会計</t>
  </si>
  <si>
    <t>新富町介護保険特別会計（介護サービス事業勘定）</t>
  </si>
  <si>
    <t>新富町後期高齢者医療特別会計</t>
  </si>
  <si>
    <t>土地取得特別会計</t>
  </si>
  <si>
    <t>西都児湯情報公開・個人情報保護審査会特別会計</t>
  </si>
  <si>
    <t>その他会計（赤字）</t>
  </si>
  <si>
    <t>その他会計（黒字）</t>
  </si>
  <si>
    <t>R01</t>
    <phoneticPr fontId="5"/>
  </si>
  <si>
    <t>R02</t>
    <phoneticPr fontId="5"/>
  </si>
  <si>
    <t>R03</t>
    <phoneticPr fontId="5"/>
  </si>
  <si>
    <t>R04</t>
    <phoneticPr fontId="5"/>
  </si>
  <si>
    <t>R05</t>
    <phoneticPr fontId="5"/>
  </si>
  <si>
    <t>（一財）こゆ地域づくり推進機構</t>
    <rPh sb="1" eb="3">
      <t>イチザイ</t>
    </rPh>
    <rPh sb="6" eb="8">
      <t>チイキ</t>
    </rPh>
    <rPh sb="11" eb="13">
      <t>スイシン</t>
    </rPh>
    <rPh sb="13" eb="15">
      <t>キコウ</t>
    </rPh>
    <phoneticPr fontId="2"/>
  </si>
  <si>
    <t>宮崎県東児湯消防組合</t>
    <rPh sb="0" eb="3">
      <t>ミヤザキケン</t>
    </rPh>
    <rPh sb="3" eb="6">
      <t>ヒガシコユ</t>
    </rPh>
    <rPh sb="6" eb="10">
      <t>ショウボウクミアイ</t>
    </rPh>
    <phoneticPr fontId="2"/>
  </si>
  <si>
    <t>西都児湯環境整備事務組合</t>
    <rPh sb="0" eb="12">
      <t>サイトコユカンキョウセイビジムクミアイ</t>
    </rPh>
    <phoneticPr fontId="2"/>
  </si>
  <si>
    <t>宮崎県後期高齢者広域連合（一般会計）</t>
    <rPh sb="0" eb="2">
      <t>ミヤザキ</t>
    </rPh>
    <rPh sb="2" eb="3">
      <t>ケン</t>
    </rPh>
    <rPh sb="3" eb="5">
      <t>コウキ</t>
    </rPh>
    <rPh sb="5" eb="8">
      <t>コウレイシャ</t>
    </rPh>
    <rPh sb="8" eb="10">
      <t>コウイキ</t>
    </rPh>
    <rPh sb="10" eb="12">
      <t>レンゴウ</t>
    </rPh>
    <rPh sb="13" eb="15">
      <t>イッパン</t>
    </rPh>
    <rPh sb="15" eb="17">
      <t>カイケイ</t>
    </rPh>
    <phoneticPr fontId="2"/>
  </si>
  <si>
    <t>宮崎県後期高齢者医療広域連合（後期高齢者医療特別会計）</t>
    <rPh sb="0" eb="2">
      <t>ミヤザキ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</si>
  <si>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12">
      <t>ソウゴウジムクミアイ</t>
    </rPh>
    <rPh sb="13" eb="17">
      <t>イッパンカイケイ</t>
    </rPh>
    <phoneticPr fontId="2"/>
  </si>
  <si>
    <t>宮崎県市町村総合事務組合（市町村交通災害共済事業特別会計）</t>
    <rPh sb="0" eb="3">
      <t>ミヤザキケン</t>
    </rPh>
    <rPh sb="3" eb="6">
      <t>シチョウソン</t>
    </rPh>
    <rPh sb="6" eb="12">
      <t>ソウゴウジムクミアイ</t>
    </rPh>
    <rPh sb="13" eb="16">
      <t>シチョウソン</t>
    </rPh>
    <rPh sb="16" eb="20">
      <t>コウツウサイガイ</t>
    </rPh>
    <rPh sb="20" eb="24">
      <t>キョウサイジギョウ</t>
    </rPh>
    <rPh sb="24" eb="28">
      <t>トクベツカイケイ</t>
    </rPh>
    <phoneticPr fontId="2"/>
  </si>
  <si>
    <t>宮崎県市町村総合事務組合（自治会館管理運営特別会計）</t>
    <rPh sb="0" eb="12">
      <t>ミヤザキケンシチョウソンソウゴウジムクミアイ</t>
    </rPh>
    <rPh sb="13" eb="17">
      <t>ジチカイカン</t>
    </rPh>
    <rPh sb="17" eb="21">
      <t>カンリウンエイ</t>
    </rPh>
    <rPh sb="21" eb="25">
      <t>トクベツカイケイ</t>
    </rPh>
    <phoneticPr fontId="2"/>
  </si>
  <si>
    <t>一ッ瀬川営農飲雑用水広域水道企業団</t>
    <rPh sb="0" eb="1">
      <t>ヒト</t>
    </rPh>
    <rPh sb="2" eb="3">
      <t>セ</t>
    </rPh>
    <rPh sb="3" eb="4">
      <t>ガワ</t>
    </rPh>
    <rPh sb="4" eb="6">
      <t>エイノウ</t>
    </rPh>
    <rPh sb="6" eb="8">
      <t>インザツ</t>
    </rPh>
    <rPh sb="8" eb="10">
      <t>ヨウスイ</t>
    </rPh>
    <rPh sb="10" eb="12">
      <t>コウイキ</t>
    </rPh>
    <rPh sb="12" eb="17">
      <t>スイドウキギョウダン</t>
    </rPh>
    <phoneticPr fontId="2"/>
  </si>
  <si>
    <t>がんばる新富町応援基金</t>
    <rPh sb="4" eb="7">
      <t>シントミチョウ</t>
    </rPh>
    <rPh sb="7" eb="9">
      <t>オウエン</t>
    </rPh>
    <rPh sb="9" eb="11">
      <t>キキン</t>
    </rPh>
    <phoneticPr fontId="5"/>
  </si>
  <si>
    <t>公営企業等資金運用基金</t>
    <rPh sb="0" eb="4">
      <t>コウエイキギョウ</t>
    </rPh>
    <rPh sb="4" eb="5">
      <t>トウ</t>
    </rPh>
    <rPh sb="5" eb="9">
      <t>シキンウンヨウ</t>
    </rPh>
    <rPh sb="9" eb="11">
      <t>キキン</t>
    </rPh>
    <phoneticPr fontId="2"/>
  </si>
  <si>
    <t>すこやか安心基金</t>
    <rPh sb="4" eb="6">
      <t>アンシン</t>
    </rPh>
    <rPh sb="6" eb="8">
      <t>キキン</t>
    </rPh>
    <phoneticPr fontId="2"/>
  </si>
  <si>
    <t>公共施設等整備基金</t>
    <rPh sb="0" eb="5">
      <t>コウキョウシセツトウ</t>
    </rPh>
    <rPh sb="5" eb="7">
      <t>セイビ</t>
    </rPh>
    <rPh sb="7" eb="9">
      <t>キキン</t>
    </rPh>
    <phoneticPr fontId="2"/>
  </si>
  <si>
    <t>こども育む基金</t>
    <rPh sb="3" eb="4">
      <t>ハグク</t>
    </rPh>
    <rPh sb="5" eb="7">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</si>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</sst>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6373-462B-B30C-0C6C4ED01A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82274</c:v>
                </c:pt>
                <c:pt idx="1">
                  <c:v>97153</c:v>
                </c:pt>
                <c:pt idx="2">
                  <c:v>125988</c:v>
                </c:pt>
                <c:pt idx="3">
                  <c:v>157001</c:v>
                </c:pt>
                <c:pt idx="4">
                  <c:v>136952</c:v>
                </c:pt>
              </c:numCache>
            </c:numRef>
          </c:val>
          <c:smooth val="0"/>
          <c:extLst>
            <c:ext xmlns:c16="http://schemas.microsoft.com/office/drawing/2014/chart" uri="{C3380CC4-5D6E-409C-BE32-E72D297353CC}">
              <c16:uniqueId val="{00000001-6373-462B-B30C-0C6C4ED01A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6.56</c:v>
                </c:pt>
                <c:pt idx="1">
                  <c:v>5.75</c:v>
                </c:pt>
                <c:pt idx="2">
                  <c:v>6.46</c:v>
                </c:pt>
                <c:pt idx="3">
                  <c:v>9.2799999999999994</c:v>
                </c:pt>
                <c:pt idx="4">
                  <c:v>7.71</c:v>
                </c:pt>
              </c:numCache>
            </c:numRef>
          </c:val>
          <c:extLst>
            <c:ext xmlns:c16="http://schemas.microsoft.com/office/drawing/2014/chart" uri="{C3380CC4-5D6E-409C-BE32-E72D297353CC}">
              <c16:uniqueId val="{00000000-0709-4F02-8271-831EBEC9C5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15.93</c:v>
                </c:pt>
                <c:pt idx="1">
                  <c:v>15.43</c:v>
                </c:pt>
                <c:pt idx="2">
                  <c:v>15.6</c:v>
                </c:pt>
                <c:pt idx="3">
                  <c:v>20.51</c:v>
                </c:pt>
                <c:pt idx="4">
                  <c:v>25.49</c:v>
                </c:pt>
              </c:numCache>
            </c:numRef>
          </c:val>
          <c:extLst>
            <c:ext xmlns:c16="http://schemas.microsoft.com/office/drawing/2014/chart" uri="{C3380CC4-5D6E-409C-BE32-E72D297353CC}">
              <c16:uniqueId val="{00000001-0709-4F02-8271-831EBEC9C5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-8.77</c:v>
                </c:pt>
                <c:pt idx="1">
                  <c:v>-0.52</c:v>
                </c:pt>
                <c:pt idx="2">
                  <c:v>2.12</c:v>
                </c:pt>
                <c:pt idx="3">
                  <c:v>7.36</c:v>
                </c:pt>
                <c:pt idx="4">
                  <c:v>4.03</c:v>
                </c:pt>
              </c:numCache>
            </c:numRef>
          </c:val>
          <c:smooth val="0"/>
          <c:extLst>
            <c:ext xmlns:c16="http://schemas.microsoft.com/office/drawing/2014/chart" uri="{C3380CC4-5D6E-409C-BE32-E72D297353CC}">
              <c16:uniqueId val="{00000002-0709-4F02-8271-831EBEC9C5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7F-4B75-A96D-657AAFEBD8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7F-4B75-A96D-657AAFEBD844}"/>
            </c:ext>
          </c:extLst>
        </c:ser>
        <c:ser>
          <c:idx val="2"/>
          <c:order val="2"/>
          <c:tx>
            <c:strRef>
              <c:f>データシート!$A$29</c:f>
              <c:strCache>
                <c:ptCount val="1"/>
                <c:pt idx="0">
                  <c:v>西都児湯情報公開・個人情報保護審査会特別会計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7F-4B75-A96D-657AAFEBD844}"/>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0.74</c:v>
                </c:pt>
                <c:pt idx="2">
                  <c:v>#N/A</c:v>
                </c:pt>
                <c:pt idx="3">
                  <c:v>0.02</c:v>
                </c:pt>
                <c:pt idx="4">
                  <c:v>#N/A</c:v>
                </c:pt>
                <c:pt idx="5">
                  <c:v>0.2</c:v>
                </c:pt>
                <c:pt idx="6">
                  <c:v>#N/A</c:v>
                </c:pt>
                <c:pt idx="7">
                  <c:v>0</c:v>
                </c:pt>
                <c:pt idx="8">
                  <c:v>#N/A</c:v>
                </c:pt>
                <c:pt idx="9">
                  <c:v>0</c:v>
                </c:pt>
              </c:numCache>
            </c:numRef>
          </c:val>
          <c:extLst>
            <c:ext xmlns:c16="http://schemas.microsoft.com/office/drawing/2014/chart" uri="{C3380CC4-5D6E-409C-BE32-E72D297353CC}">
              <c16:uniqueId val="{00000003-807F-4B75-A96D-657AAFEBD844}"/>
            </c:ext>
          </c:extLst>
        </c:ser>
        <c:ser>
          <c:idx val="4"/>
          <c:order val="4"/>
          <c:tx>
            <c:strRef>
              <c:f>データシート!$A$31</c:f>
              <c:strCache>
                <c:ptCount val="1"/>
                <c:pt idx="0">
                  <c:v>新富町後期高齢者医療特別会計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4-807F-4B75-A96D-657AAFEBD844}"/>
            </c:ext>
          </c:extLst>
        </c:ser>
        <c:ser>
          <c:idx val="5"/>
          <c:order val="5"/>
          <c:tx>
            <c:strRef>
              <c:f>データシート!$A$32</c:f>
              <c:strCache>
                <c:ptCount val="1"/>
                <c:pt idx="0">
                  <c:v>新富町介護保険特別会計（介護サービス事業勘定）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0.03</c:v>
                </c:pt>
                <c:pt idx="4">
                  <c:v>#N/A</c:v>
                </c:pt>
                <c:pt idx="5">
                  <c:v>0.03</c:v>
                </c:pt>
                <c:pt idx="6">
                  <c:v>#N/A</c:v>
                </c:pt>
                <c:pt idx="7">
                  <c:v>0.11</c:v>
                </c:pt>
                <c:pt idx="8">
                  <c:v>#N/A</c:v>
                </c:pt>
                <c:pt idx="9">
                  <c:v>7.0000000000000007E-2</c:v>
                </c:pt>
              </c:numCache>
            </c:numRef>
          </c:val>
          <c:extLst>
            <c:ext xmlns:c16="http://schemas.microsoft.com/office/drawing/2014/chart" uri="{C3380CC4-5D6E-409C-BE32-E72D297353CC}">
              <c16:uniqueId val="{00000005-807F-4B75-A96D-657AAFEBD844}"/>
            </c:ext>
          </c:extLst>
        </c:ser>
        <c:ser>
          <c:idx val="6"/>
          <c:order val="6"/>
          <c:tx>
            <c:strRef>
              <c:f>データシート!$A$33</c:f>
              <c:strCache>
                <c:ptCount val="1"/>
                <c:pt idx="0">
                  <c:v>新富町国民健康保険特別会計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0.91</c:v>
                </c:pt>
                <c:pt idx="2">
                  <c:v>#N/A</c:v>
                </c:pt>
                <c:pt idx="3">
                  <c:v>1.32</c:v>
                </c:pt>
                <c:pt idx="4">
                  <c:v>#N/A</c:v>
                </c:pt>
                <c:pt idx="5">
                  <c:v>1.27</c:v>
                </c:pt>
                <c:pt idx="6">
                  <c:v>#N/A</c:v>
                </c:pt>
                <c:pt idx="7">
                  <c:v>1.36</c:v>
                </c:pt>
                <c:pt idx="8">
                  <c:v>#N/A</c:v>
                </c:pt>
                <c:pt idx="9">
                  <c:v>1.19</c:v>
                </c:pt>
              </c:numCache>
            </c:numRef>
          </c:val>
          <c:extLst>
            <c:ext xmlns:c16="http://schemas.microsoft.com/office/drawing/2014/chart" uri="{C3380CC4-5D6E-409C-BE32-E72D297353CC}">
              <c16:uniqueId val="{00000006-807F-4B75-A96D-657AAFEBD844}"/>
            </c:ext>
          </c:extLst>
        </c:ser>
        <c:ser>
          <c:idx val="7"/>
          <c:order val="7"/>
          <c:tx>
            <c:strRef>
              <c:f>データシート!$A$34</c:f>
              <c:strCache>
                <c:ptCount val="1"/>
                <c:pt idx="0">
                  <c:v>新富町介護保険特別会計（保険事業勘定）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5.17</c:v>
                </c:pt>
                <c:pt idx="2">
                  <c:v>#N/A</c:v>
                </c:pt>
                <c:pt idx="3">
                  <c:v>1.61</c:v>
                </c:pt>
                <c:pt idx="4">
                  <c:v>#N/A</c:v>
                </c:pt>
                <c:pt idx="5">
                  <c:v>1.42</c:v>
                </c:pt>
                <c:pt idx="6">
                  <c:v>#N/A</c:v>
                </c:pt>
                <c:pt idx="7">
                  <c:v>0.31</c:v>
                </c:pt>
                <c:pt idx="8">
                  <c:v>#N/A</c:v>
                </c:pt>
                <c:pt idx="9">
                  <c:v>2.0499999999999998</c:v>
                </c:pt>
              </c:numCache>
            </c:numRef>
          </c:val>
          <c:extLst>
            <c:ext xmlns:c16="http://schemas.microsoft.com/office/drawing/2014/chart" uri="{C3380CC4-5D6E-409C-BE32-E72D297353CC}">
              <c16:uniqueId val="{00000007-807F-4B75-A96D-657AAFEBD8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c:v>
                </c:pt>
                <c:pt idx="2">
                  <c:v>#N/A</c:v>
                </c:pt>
                <c:pt idx="3">
                  <c:v>5.72</c:v>
                </c:pt>
                <c:pt idx="4">
                  <c:v>#N/A</c:v>
                </c:pt>
                <c:pt idx="5">
                  <c:v>6.25</c:v>
                </c:pt>
                <c:pt idx="6">
                  <c:v>#N/A</c:v>
                </c:pt>
                <c:pt idx="7">
                  <c:v>9.27</c:v>
                </c:pt>
                <c:pt idx="8">
                  <c:v>#N/A</c:v>
                </c:pt>
                <c:pt idx="9">
                  <c:v>3.45</c:v>
                </c:pt>
              </c:numCache>
            </c:numRef>
          </c:val>
          <c:extLst>
            <c:ext xmlns:c16="http://schemas.microsoft.com/office/drawing/2014/chart" uri="{C3380CC4-5D6E-409C-BE32-E72D297353CC}">
              <c16:uniqueId val="{00000008-807F-4B75-A96D-657AAFEBD844}"/>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17.649999999999999</c:v>
                </c:pt>
                <c:pt idx="2">
                  <c:v>#N/A</c:v>
                </c:pt>
                <c:pt idx="3">
                  <c:v>17.28</c:v>
                </c:pt>
                <c:pt idx="4">
                  <c:v>#N/A</c:v>
                </c:pt>
                <c:pt idx="5">
                  <c:v>15.71</c:v>
                </c:pt>
                <c:pt idx="6">
                  <c:v>#N/A</c:v>
                </c:pt>
                <c:pt idx="7">
                  <c:v>16.309999999999999</c:v>
                </c:pt>
                <c:pt idx="8">
                  <c:v>#N/A</c:v>
                </c:pt>
                <c:pt idx="9">
                  <c:v>17.13</c:v>
                </c:pt>
              </c:numCache>
            </c:numRef>
          </c:val>
          <c:extLst>
            <c:ext xmlns:c16="http://schemas.microsoft.com/office/drawing/2014/chart" uri="{C3380CC4-5D6E-409C-BE32-E72D297353CC}">
              <c16:uniqueId val="{00000009-807F-4B75-A96D-657AAFEBD8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c:v>
                </c:pt>
                <c:pt idx="5">
                  <c:v>361</c:v>
                </c:pt>
                <c:pt idx="8">
                  <c:v>366</c:v>
                </c:pt>
                <c:pt idx="11">
                  <c:v>352</c:v>
                </c:pt>
                <c:pt idx="14">
                  <c:v>346</c:v>
                </c:pt>
              </c:numCache>
            </c:numRef>
          </c:val>
          <c:extLst>
            <c:ext xmlns:c16="http://schemas.microsoft.com/office/drawing/2014/chart" uri="{C3380CC4-5D6E-409C-BE32-E72D297353CC}">
              <c16:uniqueId val="{00000000-1BFD-4D53-9136-B6749D35D4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FD-4D53-9136-B6749D35D4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1BFD-4D53-9136-B6749D35D4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118</c:v>
                </c:pt>
                <c:pt idx="3">
                  <c:v>50</c:v>
                </c:pt>
                <c:pt idx="6">
                  <c:v>48</c:v>
                </c:pt>
                <c:pt idx="9">
                  <c:v>51</c:v>
                </c:pt>
                <c:pt idx="12">
                  <c:v>57</c:v>
                </c:pt>
              </c:numCache>
            </c:numRef>
          </c:val>
          <c:extLst>
            <c:ext xmlns:c16="http://schemas.microsoft.com/office/drawing/2014/chart" uri="{C3380CC4-5D6E-409C-BE32-E72D297353CC}">
              <c16:uniqueId val="{00000003-1BFD-4D53-9136-B6749D35D4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c:v>
                </c:pt>
                <c:pt idx="3">
                  <c:v>2</c:v>
                </c:pt>
                <c:pt idx="6">
                  <c:v>15</c:v>
                </c:pt>
                <c:pt idx="9">
                  <c:v>6</c:v>
                </c:pt>
                <c:pt idx="12">
                  <c:v>2</c:v>
                </c:pt>
              </c:numCache>
            </c:numRef>
          </c:val>
          <c:extLst>
            <c:ext xmlns:c16="http://schemas.microsoft.com/office/drawing/2014/chart" uri="{C3380CC4-5D6E-409C-BE32-E72D297353CC}">
              <c16:uniqueId val="{00000004-1BFD-4D53-9136-B6749D35D4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FD-4D53-9136-B6749D35D4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FD-4D53-9136-B6749D35D4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561</c:v>
                </c:pt>
                <c:pt idx="3">
                  <c:v>580</c:v>
                </c:pt>
                <c:pt idx="6">
                  <c:v>608</c:v>
                </c:pt>
                <c:pt idx="9">
                  <c:v>615</c:v>
                </c:pt>
                <c:pt idx="12">
                  <c:v>602</c:v>
                </c:pt>
              </c:numCache>
            </c:numRef>
          </c:val>
          <c:extLst>
            <c:ext xmlns:c16="http://schemas.microsoft.com/office/drawing/2014/chart" uri="{C3380CC4-5D6E-409C-BE32-E72D297353CC}">
              <c16:uniqueId val="{00000007-1BFD-4D53-9136-B6749D35D4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304</c:v>
                </c:pt>
                <c:pt idx="2">
                  <c:v>#N/A</c:v>
                </c:pt>
                <c:pt idx="3">
                  <c:v>#N/A</c:v>
                </c:pt>
                <c:pt idx="4">
                  <c:v>271</c:v>
                </c:pt>
                <c:pt idx="5">
                  <c:v>#N/A</c:v>
                </c:pt>
                <c:pt idx="6">
                  <c:v>#N/A</c:v>
                </c:pt>
                <c:pt idx="7">
                  <c:v>305</c:v>
                </c:pt>
                <c:pt idx="8">
                  <c:v>#N/A</c:v>
                </c:pt>
                <c:pt idx="9">
                  <c:v>#N/A</c:v>
                </c:pt>
                <c:pt idx="10">
                  <c:v>320</c:v>
                </c:pt>
                <c:pt idx="11">
                  <c:v>#N/A</c:v>
                </c:pt>
                <c:pt idx="12">
                  <c:v>#N/A</c:v>
                </c:pt>
                <c:pt idx="13">
                  <c:v>315</c:v>
                </c:pt>
                <c:pt idx="14">
                  <c:v>#N/A</c:v>
                </c:pt>
              </c:numCache>
            </c:numRef>
          </c:val>
          <c:smooth val="0"/>
          <c:extLst>
            <c:ext xmlns:c16="http://schemas.microsoft.com/office/drawing/2014/chart" uri="{C3380CC4-5D6E-409C-BE32-E72D297353CC}">
              <c16:uniqueId val="{00000008-1BFD-4D53-9136-B6749D35D4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3673</c:v>
                </c:pt>
                <c:pt idx="5">
                  <c:v>3889</c:v>
                </c:pt>
                <c:pt idx="8">
                  <c:v>3758</c:v>
                </c:pt>
                <c:pt idx="11">
                  <c:v>3534</c:v>
                </c:pt>
                <c:pt idx="14">
                  <c:v>3319</c:v>
                </c:pt>
              </c:numCache>
            </c:numRef>
          </c:val>
          <c:extLst>
            <c:ext xmlns:c16="http://schemas.microsoft.com/office/drawing/2014/chart" uri="{C3380CC4-5D6E-409C-BE32-E72D297353CC}">
              <c16:uniqueId val="{00000000-3B83-451B-8E0F-56A5C61975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227</c:v>
                </c:pt>
                <c:pt idx="5">
                  <c:v>228</c:v>
                </c:pt>
                <c:pt idx="8">
                  <c:v>250</c:v>
                </c:pt>
                <c:pt idx="11">
                  <c:v>228</c:v>
                </c:pt>
                <c:pt idx="14">
                  <c:v>201</c:v>
                </c:pt>
              </c:numCache>
            </c:numRef>
          </c:val>
          <c:extLst>
            <c:ext xmlns:c16="http://schemas.microsoft.com/office/drawing/2014/chart" uri="{C3380CC4-5D6E-409C-BE32-E72D297353CC}">
              <c16:uniqueId val="{00000001-3B83-451B-8E0F-56A5C61975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2941</c:v>
                </c:pt>
                <c:pt idx="5">
                  <c:v>3054</c:v>
                </c:pt>
                <c:pt idx="8">
                  <c:v>3811</c:v>
                </c:pt>
                <c:pt idx="11">
                  <c:v>3746</c:v>
                </c:pt>
                <c:pt idx="14">
                  <c:v>4127</c:v>
                </c:pt>
              </c:numCache>
            </c:numRef>
          </c:val>
          <c:extLst>
            <c:ext xmlns:c16="http://schemas.microsoft.com/office/drawing/2014/chart" uri="{C3380CC4-5D6E-409C-BE32-E72D297353CC}">
              <c16:uniqueId val="{00000002-3B83-451B-8E0F-56A5C61975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83-451B-8E0F-56A5C61975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83-451B-8E0F-56A5C61975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5-3B83-451B-8E0F-56A5C61975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1241</c:v>
                </c:pt>
                <c:pt idx="3">
                  <c:v>1233</c:v>
                </c:pt>
                <c:pt idx="6">
                  <c:v>1249</c:v>
                </c:pt>
                <c:pt idx="9">
                  <c:v>1328</c:v>
                </c:pt>
                <c:pt idx="12">
                  <c:v>1343</c:v>
                </c:pt>
              </c:numCache>
            </c:numRef>
          </c:val>
          <c:extLst>
            <c:ext xmlns:c16="http://schemas.microsoft.com/office/drawing/2014/chart" uri="{C3380CC4-5D6E-409C-BE32-E72D297353CC}">
              <c16:uniqueId val="{00000006-3B83-451B-8E0F-56A5C61975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369</c:v>
                </c:pt>
                <c:pt idx="3">
                  <c:v>318</c:v>
                </c:pt>
                <c:pt idx="6">
                  <c:v>275</c:v>
                </c:pt>
                <c:pt idx="9">
                  <c:v>216</c:v>
                </c:pt>
                <c:pt idx="12">
                  <c:v>220</c:v>
                </c:pt>
              </c:numCache>
            </c:numRef>
          </c:val>
          <c:extLst>
            <c:ext xmlns:c16="http://schemas.microsoft.com/office/drawing/2014/chart" uri="{C3380CC4-5D6E-409C-BE32-E72D297353CC}">
              <c16:uniqueId val="{00000007-3B83-451B-8E0F-56A5C61975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13</c:v>
                </c:pt>
                <c:pt idx="6">
                  <c:v>54</c:v>
                </c:pt>
                <c:pt idx="9">
                  <c:v>65</c:v>
                </c:pt>
                <c:pt idx="12">
                  <c:v>61</c:v>
                </c:pt>
              </c:numCache>
            </c:numRef>
          </c:val>
          <c:extLst>
            <c:ext xmlns:c16="http://schemas.microsoft.com/office/drawing/2014/chart" uri="{C3380CC4-5D6E-409C-BE32-E72D297353CC}">
              <c16:uniqueId val="{00000008-3B83-451B-8E0F-56A5C61975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B83-451B-8E0F-56A5C61975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5871</c:v>
                </c:pt>
                <c:pt idx="3">
                  <c:v>5866</c:v>
                </c:pt>
                <c:pt idx="6">
                  <c:v>5964</c:v>
                </c:pt>
                <c:pt idx="9">
                  <c:v>5591</c:v>
                </c:pt>
                <c:pt idx="12">
                  <c:v>5435</c:v>
                </c:pt>
              </c:numCache>
            </c:numRef>
          </c:val>
          <c:extLst>
            <c:ext xmlns:c16="http://schemas.microsoft.com/office/drawing/2014/chart" uri="{C3380CC4-5D6E-409C-BE32-E72D297353CC}">
              <c16:uniqueId val="{0000000A-3B83-451B-8E0F-56A5C61975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652</c:v>
                </c:pt>
                <c:pt idx="2">
                  <c:v>#N/A</c:v>
                </c:pt>
                <c:pt idx="3">
                  <c:v>#N/A</c:v>
                </c:pt>
                <c:pt idx="4">
                  <c:v>259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83-451B-8E0F-56A5C61975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678</c:v>
                </c:pt>
                <c:pt idx="1">
                  <c:v>876</c:v>
                </c:pt>
                <c:pt idx="2">
                  <c:v>1112</c:v>
                </c:pt>
              </c:numCache>
            </c:numRef>
          </c:val>
          <c:extLst>
            <c:ext xmlns:c16="http://schemas.microsoft.com/office/drawing/2014/chart" uri="{C3380CC4-5D6E-409C-BE32-E72D297353CC}">
              <c16:uniqueId val="{00000000-AE12-47F4-949F-CF77E5F7B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140</c:v>
                </c:pt>
                <c:pt idx="1">
                  <c:v>140</c:v>
                </c:pt>
                <c:pt idx="2">
                  <c:v>159</c:v>
                </c:pt>
              </c:numCache>
            </c:numRef>
          </c:val>
          <c:extLst>
            <c:ext xmlns:c16="http://schemas.microsoft.com/office/drawing/2014/chart" uri="{C3380CC4-5D6E-409C-BE32-E72D297353CC}">
              <c16:uniqueId val="{00000001-AE12-47F4-949F-CF77E5F7B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3063</c:v>
                </c:pt>
                <c:pt idx="1">
                  <c:v>2734</c:v>
                </c:pt>
                <c:pt idx="2">
                  <c:v>2774</c:v>
                </c:pt>
              </c:numCache>
            </c:numRef>
          </c:val>
          <c:extLst>
            <c:ext xmlns:c16="http://schemas.microsoft.com/office/drawing/2014/chart" uri="{C3380CC4-5D6E-409C-BE32-E72D297353CC}">
              <c16:uniqueId val="{00000002-AE12-47F4-949F-CF77E5F7B2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16,516
61.48
14,371,314
13,995,060
336,536
4,362,943
5,434,863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財政力指数は県の平均を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ポイント上回ることとなったが、町内には大型事業所が少なく、依然として財政基盤が弱い背景もあり、類似団体平均と比較すると</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今後も、歳出の徹底的な見直しを進めるとともに、歳入確保対策や企業誘致を積極的に推進し、自主財源の確保に努める。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％増加し、類似団体平均より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％下回っている。これは、昨年度に対して、経常経費充当一般財源等（分子）は物件費や繰出金等が</a:t>
          </a:r>
          <a:r>
            <a:rPr kumimoji="1" lang="en-US" altLang="ja-JP" sz="1300">
              <a:latin typeface="ＭＳ Ｐゴシック" panose="020B0600070205080204" pitchFamily="50" charset="-128"/>
              <a:ea typeface="ＭＳ Ｐゴシック" panose="020B0600070205080204" pitchFamily="50" charset="-128"/>
            </a:rPr>
            <a:t>304,831</a:t>
          </a:r>
          <a:r>
            <a:rPr kumimoji="1" lang="ja-JP" altLang="en-US" sz="1300">
              <a:latin typeface="ＭＳ Ｐゴシック" panose="020B0600070205080204" pitchFamily="50" charset="-128"/>
              <a:ea typeface="ＭＳ Ｐゴシック" panose="020B0600070205080204" pitchFamily="50" charset="-128"/>
            </a:rPr>
            <a:t>千円増加し、経常一般財源等（分母）は地方税や地方交付税等が</a:t>
          </a:r>
          <a:r>
            <a:rPr kumimoji="1" lang="en-US" altLang="ja-JP" sz="1300">
              <a:latin typeface="ＭＳ Ｐゴシック" panose="020B0600070205080204" pitchFamily="50" charset="-128"/>
              <a:ea typeface="ＭＳ Ｐゴシック" panose="020B0600070205080204" pitchFamily="50" charset="-128"/>
            </a:rPr>
            <a:t>144,684</a:t>
          </a:r>
          <a:r>
            <a:rPr kumimoji="1" lang="ja-JP" altLang="en-US" sz="1300">
              <a:latin typeface="ＭＳ Ｐゴシック" panose="020B0600070205080204" pitchFamily="50" charset="-128"/>
              <a:ea typeface="ＭＳ Ｐゴシック" panose="020B0600070205080204" pitchFamily="50" charset="-128"/>
            </a:rPr>
            <a:t>円増加しており、分母より分子の増加額が上回ったことにより経常収支比率は悪化した。</a:t>
          </a:r>
        </a:p>
        <a:p>
          <a:r>
            <a:rPr kumimoji="1" lang="ja-JP" altLang="en-US" sz="1300">
              <a:latin typeface="ＭＳ Ｐゴシック" panose="020B0600070205080204" pitchFamily="50" charset="-128"/>
              <a:ea typeface="ＭＳ Ｐゴシック" panose="020B0600070205080204" pitchFamily="50" charset="-128"/>
            </a:rPr>
            <a:t>　今後、社会保障関係経費の増加が懸念され、財政の硬直化が進むと考えられるため、経常経費の見直しや特定財源の確保に努める。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67521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1520"/>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39370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1217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114723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741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33248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前年度と比較してほぼ同水準であり、類似団体平均より</a:t>
          </a:r>
          <a:r>
            <a:rPr kumimoji="1" lang="en-US" altLang="ja-JP" sz="1300">
              <a:latin typeface="ＭＳ Ｐゴシック" panose="020B0600070205080204" pitchFamily="50" charset="-128"/>
              <a:ea typeface="ＭＳ Ｐゴシック" panose="020B0600070205080204" pitchFamily="50" charset="-128"/>
            </a:rPr>
            <a:t>14,821</a:t>
          </a:r>
          <a:r>
            <a:rPr kumimoji="1" lang="ja-JP" altLang="en-US" sz="1300">
              <a:latin typeface="ＭＳ Ｐゴシック" panose="020B0600070205080204" pitchFamily="50" charset="-128"/>
              <a:ea typeface="ＭＳ Ｐゴシック" panose="020B0600070205080204" pitchFamily="50" charset="-128"/>
            </a:rPr>
            <a:t>円低い水準となっている。これは、新田診療所の解体費等に係る委託費の反動減に加え、新型コロナウイルスワクチン接種の接種対象者や接種率の減少による委託費が減少したことにより、一人当たりの物件費が</a:t>
          </a:r>
          <a:r>
            <a:rPr kumimoji="1" lang="en-US" altLang="ja-JP" sz="1300">
              <a:latin typeface="ＭＳ Ｐゴシック" panose="020B0600070205080204" pitchFamily="50" charset="-128"/>
              <a:ea typeface="ＭＳ Ｐゴシック" panose="020B0600070205080204" pitchFamily="50" charset="-128"/>
            </a:rPr>
            <a:t>7,767</a:t>
          </a:r>
          <a:r>
            <a:rPr kumimoji="1" lang="ja-JP" altLang="en-US" sz="1300">
              <a:latin typeface="ＭＳ Ｐゴシック" panose="020B0600070205080204" pitchFamily="50" charset="-128"/>
              <a:ea typeface="ＭＳ Ｐゴシック" panose="020B0600070205080204" pitchFamily="50" charset="-128"/>
            </a:rPr>
            <a:t>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今後、人件費や物価の高騰により物件費の増加も予想されるものの、外部委託や指定管理者制度を活用し、コスト縮減を図っていく。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37998</xdr:rowOff>
    </xdr:from>
    <xdr:to>
      <xdr:col>23</xdr:col>
      <xdr:colOff>133350</xdr:colOff>
      <xdr:row>83</xdr:row>
      <xdr:rowOff>43422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68348"/>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42954</xdr:rowOff>
    </xdr:from>
    <xdr:to>
      <xdr:col>19</xdr:col>
      <xdr:colOff>133350</xdr:colOff>
      <xdr:row>83</xdr:row>
      <xdr:rowOff>43422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3304"/>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76158</xdr:rowOff>
    </xdr:from>
    <xdr:to>
      <xdr:col>15</xdr:col>
      <xdr:colOff>82550</xdr:colOff>
      <xdr:row>83</xdr:row>
      <xdr:rowOff>42954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35058"/>
          <a:ext cx="889000" cy="1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170667</xdr:rowOff>
    </xdr:from>
    <xdr:to>
      <xdr:col>11</xdr:col>
      <xdr:colOff>31750</xdr:colOff>
      <xdr:row>82</xdr:row>
      <xdr:rowOff>76158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8117"/>
          <a:ext cx="889000" cy="7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158648</xdr:rowOff>
    </xdr:from>
    <xdr:to>
      <xdr:col>23</xdr:col>
      <xdr:colOff>184150</xdr:colOff>
      <xdr:row>83</xdr:row>
      <xdr:rowOff>88798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164072</xdr:rowOff>
    </xdr:from>
    <xdr:to>
      <xdr:col>19</xdr:col>
      <xdr:colOff>184150</xdr:colOff>
      <xdr:row>83</xdr:row>
      <xdr:rowOff>94222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104399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163604</xdr:rowOff>
    </xdr:from>
    <xdr:to>
      <xdr:col>15</xdr:col>
      <xdr:colOff>133350</xdr:colOff>
      <xdr:row>83</xdr:row>
      <xdr:rowOff>93754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103931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25358</xdr:rowOff>
    </xdr:from>
    <xdr:to>
      <xdr:col>11</xdr:col>
      <xdr:colOff>82550</xdr:colOff>
      <xdr:row>82</xdr:row>
      <xdr:rowOff>126958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137135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5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119867</xdr:rowOff>
    </xdr:from>
    <xdr:to>
      <xdr:col>7</xdr:col>
      <xdr:colOff>31750</xdr:colOff>
      <xdr:row>82</xdr:row>
      <xdr:rowOff>50017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60194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ラスパイレス指数は、類似団体平均及び全国町村平均と比較してほぼ同水準であるが、昨年度と比較して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ポイント増加した。これは、経験年数階層の変動指数が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今後とも、人事院勧告を尊重しながら適切な給与制度の構築に努める。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全国平均、県平均よりも数値は高い状況である。今後とも職員数に注視しながら、適正な定員管理に努める。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109855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6870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46849</xdr:rowOff>
    </xdr:from>
    <xdr:to>
      <xdr:col>77</xdr:col>
      <xdr:colOff>44450</xdr:colOff>
      <xdr:row>60</xdr:row>
      <xdr:rowOff>81704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3849"/>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36124</xdr:rowOff>
    </xdr:from>
    <xdr:to>
      <xdr:col>72</xdr:col>
      <xdr:colOff>203200</xdr:colOff>
      <xdr:row>60</xdr:row>
      <xdr:rowOff>46849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23124"/>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119098</xdr:rowOff>
    </xdr:from>
    <xdr:to>
      <xdr:col>68</xdr:col>
      <xdr:colOff>152400</xdr:colOff>
      <xdr:row>60</xdr:row>
      <xdr:rowOff>36124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4648"/>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167499</xdr:rowOff>
    </xdr:from>
    <xdr:to>
      <xdr:col>73</xdr:col>
      <xdr:colOff>44450</xdr:colOff>
      <xdr:row>60</xdr:row>
      <xdr:rowOff>97649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107826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156774</xdr:rowOff>
    </xdr:from>
    <xdr:to>
      <xdr:col>68</xdr:col>
      <xdr:colOff>203200</xdr:colOff>
      <xdr:row>60</xdr:row>
      <xdr:rowOff>86924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97101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4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68298</xdr:rowOff>
    </xdr:from>
    <xdr:to>
      <xdr:col>64</xdr:col>
      <xdr:colOff>152400</xdr:colOff>
      <xdr:row>59</xdr:row>
      <xdr:rowOff>169898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5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義務教育施設整備事業債等償還額が大きい事業の償還が完了し元利償還金が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百万円減少したが、令和４年度の単年度実質公債費比率が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％と高かったことが影響し、前年度より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今後も普通建設事業が見込まれるため、地方債の発行額が償還額を上回らないよう公債費の抑制に努める。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9313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1270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57573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97790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将来負担比率は令和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年度より</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ヶ年連続の「－」となった。</a:t>
          </a:r>
        </a:p>
        <a:p>
          <a:r>
            <a:rPr kumimoji="1" lang="ja-JP" altLang="en-US" sz="1300" baseline="0">
              <a:latin typeface="ＭＳ Ｐゴシック" panose="020B0600070205080204" pitchFamily="50" charset="-128"/>
              <a:ea typeface="ＭＳ Ｐゴシック" panose="020B0600070205080204" pitchFamily="50" charset="-128"/>
            </a:rPr>
            <a:t>　主な要因としては、財政調整基金充当可能額が</a:t>
          </a:r>
          <a:r>
            <a:rPr kumimoji="1" lang="en-US" altLang="ja-JP" sz="1300" baseline="0">
              <a:latin typeface="ＭＳ Ｐゴシック" panose="020B0600070205080204" pitchFamily="50" charset="-128"/>
              <a:ea typeface="ＭＳ Ｐゴシック" panose="020B0600070205080204" pitchFamily="50" charset="-128"/>
            </a:rPr>
            <a:t>236</a:t>
          </a:r>
          <a:r>
            <a:rPr kumimoji="1" lang="ja-JP" altLang="en-US" sz="1300" baseline="0">
              <a:latin typeface="ＭＳ Ｐゴシック" panose="020B0600070205080204" pitchFamily="50" charset="-128"/>
              <a:ea typeface="ＭＳ Ｐゴシック" panose="020B0600070205080204" pitchFamily="50" charset="-128"/>
            </a:rPr>
            <a:t>百万円増加したことや新たに</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基金を造成したことで、充当可能基金が</a:t>
          </a:r>
          <a:r>
            <a:rPr kumimoji="1" lang="en-US" altLang="ja-JP" sz="1300" baseline="0">
              <a:latin typeface="ＭＳ Ｐゴシック" panose="020B0600070205080204" pitchFamily="50" charset="-128"/>
              <a:ea typeface="ＭＳ Ｐゴシック" panose="020B0600070205080204" pitchFamily="50" charset="-128"/>
            </a:rPr>
            <a:t>381</a:t>
          </a:r>
          <a:r>
            <a:rPr kumimoji="1" lang="ja-JP" altLang="en-US" sz="1300" baseline="0">
              <a:latin typeface="ＭＳ Ｐゴシック" panose="020B0600070205080204" pitchFamily="50" charset="-128"/>
              <a:ea typeface="ＭＳ Ｐゴシック" panose="020B0600070205080204" pitchFamily="50" charset="-128"/>
            </a:rPr>
            <a:t>百万円増加し、将来負担額を上回ったことでマイナスとなり、将来負担比率は算出されなかった。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163649</xdr:rowOff>
    </xdr:from>
    <xdr:to>
      <xdr:col>68</xdr:col>
      <xdr:colOff>152400</xdr:colOff>
      <xdr:row>14</xdr:row>
      <xdr:rowOff>120892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9249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95569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112849</xdr:rowOff>
    </xdr:from>
    <xdr:to>
      <xdr:col>68</xdr:col>
      <xdr:colOff>203200</xdr:colOff>
      <xdr:row>14</xdr:row>
      <xdr:rowOff>42999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53176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70092</xdr:rowOff>
    </xdr:from>
    <xdr:to>
      <xdr:col>64</xdr:col>
      <xdr:colOff>152400</xdr:colOff>
      <xdr:row>15</xdr:row>
      <xdr:rowOff>242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10419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3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16,516
61.48
14,371,314
13,995,060
336,536
4,362,943
5,434,863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ポイント上回っている。これは、人件費の増加に伴い経常経費充当一般財源が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百万円増加しているためである。しかしながら、職員の平均給与は減少しており、類似団体平均が前年度と比較して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ポイント増加しているのに対し、前年比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ポイントの増加に止まっている。今後、計画的な事業の実施を行い業務の効率化を推進し、更なる事務事業の見直しを図りながら定員管理の適正化に努めていく。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ポイント増加した。これは、令和４年度にふるさと納税を財源とする「がんばる新富町応援基金」を活用した事業において一般財源を充当したことが主な要因である。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今後も施設の老朽化に伴う修繕費等の増加が見込まれるため、公共施設の集約化・複合化や長寿命化に取り組み維持管理コストの抑制を図っていく。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15</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9014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90140"/>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5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33274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11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57421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ポイント減少している。これは、障害介護給付費・障害児給付費の新規対象者数の</a:t>
          </a:r>
          <a:r>
            <a:rPr kumimoji="1" lang="ja-JP" altLang="en-US" sz="1300">
              <a:solidFill>
                <a:srgbClr val="FF0000"/>
              </a:solidFill>
              <a:latin typeface="ＭＳ Ｐゴシック" panose="020B0600070205080204" pitchFamily="50" charset="-128"/>
              <a:ea typeface="ＭＳ Ｐゴシック" panose="020B0600070205080204" pitchFamily="50" charset="-128"/>
            </a:rPr>
            <a:t>増加</a:t>
          </a:r>
          <a:r>
            <a:rPr kumimoji="1" lang="ja-JP" altLang="en-US" sz="1300">
              <a:latin typeface="ＭＳ Ｐゴシック" panose="020B0600070205080204" pitchFamily="50" charset="-128"/>
              <a:ea typeface="ＭＳ Ｐゴシック" panose="020B0600070205080204" pitchFamily="50" charset="-128"/>
            </a:rPr>
            <a:t>及び単価の上昇が主な要因である。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今後も社会保障関係経費の増加が見込まれることから、単独扶助費の見直し等を行い、適正化に努める。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507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997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102507</xdr:rowOff>
    </xdr:from>
    <xdr:to>
      <xdr:col>11</xdr:col>
      <xdr:colOff>9525</xdr:colOff>
      <xdr:row>61</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56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51707</xdr:rowOff>
    </xdr:from>
    <xdr:to>
      <xdr:col>11</xdr:col>
      <xdr:colOff>60325</xdr:colOff>
      <xdr:row>61</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51707</xdr:rowOff>
    </xdr:from>
    <xdr:to>
      <xdr:col>6</xdr:col>
      <xdr:colOff>171450</xdr:colOff>
      <xdr:row>61</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ポイント増加し、類似団体平均と同水準となった。これは、令和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年度（過年度）介護給付費及び地域支援事業費精算のため、介護保険特別会計への繰出金が増加したことが主な要因である。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今後も繰出基準に沿った特別会計繰出金や維持補修費などの改革・改善に努め、歳出の抑制を図っていく。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86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98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7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ポイント増加した。これは、営農飲雑用水一部事務組合負担金や西都児湯医療センター負担金等負担金の増加が主な要因である。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今後も補助金等の見直しや廃止の検討を行い、引き続き補助費等の適正化に努める。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33927</xdr:rowOff>
    </xdr:from>
    <xdr:to>
      <xdr:col>82</xdr:col>
      <xdr:colOff>107950</xdr:colOff>
      <xdr:row>35</xdr:row>
      <xdr:rowOff>53522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346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27396</xdr:rowOff>
    </xdr:from>
    <xdr:to>
      <xdr:col>78</xdr:col>
      <xdr:colOff>69850</xdr:colOff>
      <xdr:row>35</xdr:row>
      <xdr:rowOff>33927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28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27396</xdr:rowOff>
    </xdr:from>
    <xdr:to>
      <xdr:col>73</xdr:col>
      <xdr:colOff>180975</xdr:colOff>
      <xdr:row>35</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281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71483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522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154577</xdr:rowOff>
    </xdr:from>
    <xdr:to>
      <xdr:col>78</xdr:col>
      <xdr:colOff>120650</xdr:colOff>
      <xdr:row>35</xdr:row>
      <xdr:rowOff>84727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94904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5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148046</xdr:rowOff>
    </xdr:from>
    <xdr:to>
      <xdr:col>74</xdr:col>
      <xdr:colOff>31750</xdr:colOff>
      <xdr:row>35</xdr:row>
      <xdr:rowOff>78196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88373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ポイント減少した。これは元利償還額が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百万円減少したことが要因である。</a:t>
          </a:r>
        </a:p>
        <a:p>
          <a:r>
            <a:rPr kumimoji="1" lang="ja-JP" altLang="en-US" sz="1300">
              <a:latin typeface="ＭＳ Ｐゴシック" panose="020B0600070205080204" pitchFamily="50" charset="-128"/>
              <a:ea typeface="ＭＳ Ｐゴシック" panose="020B0600070205080204" pitchFamily="50" charset="-128"/>
            </a:rPr>
            <a:t>　財政の硬直化を招かないよう、自主財源の確保や事業の選択と集中を図るとともに、償還額未満の地方債の借入により公債費の計画的な減少に努める。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52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類似団体平均と同水準となり、前年度と比較して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ポイント増加した。これは、前年度に対して経常経費充当一般財源（分子）、経常一般財源等（分母）ともに増額となったが、増加率が（分母）は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％増加したのに対し、（分子）は繰出し金等の増加により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％増加したことが増加の主な要因である。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今後、物件費や補助費等の経常経費の削減に取り組むとともに、使用料・手数料等の適正化により自主財源の確保に努める。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06324"/>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063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6634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60706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458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23749</xdr:rowOff>
    </xdr:from>
    <xdr:to>
      <xdr:col>29</xdr:col>
      <xdr:colOff>127000</xdr:colOff>
      <xdr:row>17</xdr:row>
      <xdr:rowOff>69533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6024"/>
          <a:ext cx="647700" cy="4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69533</xdr:rowOff>
    </xdr:from>
    <xdr:to>
      <xdr:col>26</xdr:col>
      <xdr:colOff>50800</xdr:colOff>
      <xdr:row>17</xdr:row>
      <xdr:rowOff>77089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1808"/>
          <a:ext cx="698500" cy="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77089</xdr:rowOff>
    </xdr:from>
    <xdr:to>
      <xdr:col>22</xdr:col>
      <xdr:colOff>114300</xdr:colOff>
      <xdr:row>18</xdr:row>
      <xdr:rowOff>20764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9364"/>
          <a:ext cx="698500" cy="1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20764</xdr:rowOff>
    </xdr:from>
    <xdr:to>
      <xdr:col>18</xdr:col>
      <xdr:colOff>177800</xdr:colOff>
      <xdr:row>18</xdr:row>
      <xdr:rowOff>129565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4489"/>
          <a:ext cx="698500" cy="10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144399</xdr:rowOff>
    </xdr:from>
    <xdr:to>
      <xdr:col>29</xdr:col>
      <xdr:colOff>177800</xdr:colOff>
      <xdr:row>17</xdr:row>
      <xdr:rowOff>74549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116476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18733</xdr:rowOff>
    </xdr:from>
    <xdr:to>
      <xdr:col>26</xdr:col>
      <xdr:colOff>101600</xdr:colOff>
      <xdr:row>17</xdr:row>
      <xdr:rowOff>120333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1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105110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26289</xdr:rowOff>
    </xdr:from>
    <xdr:to>
      <xdr:col>22</xdr:col>
      <xdr:colOff>165100</xdr:colOff>
      <xdr:row>17</xdr:row>
      <xdr:rowOff>127889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112666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141414</xdr:rowOff>
    </xdr:from>
    <xdr:to>
      <xdr:col>19</xdr:col>
      <xdr:colOff>38100</xdr:colOff>
      <xdr:row>18</xdr:row>
      <xdr:rowOff>71564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56342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78765</xdr:rowOff>
    </xdr:from>
    <xdr:to>
      <xdr:col>15</xdr:col>
      <xdr:colOff>101600</xdr:colOff>
      <xdr:row>19</xdr:row>
      <xdr:rowOff>8915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95019</xdr:rowOff>
    </xdr:from>
    <xdr:to>
      <xdr:col>29</xdr:col>
      <xdr:colOff>127000</xdr:colOff>
      <xdr:row>36</xdr:row>
      <xdr:rowOff>95705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48269"/>
          <a:ext cx="6477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95019</xdr:rowOff>
    </xdr:from>
    <xdr:to>
      <xdr:col>26</xdr:col>
      <xdr:colOff>50800</xdr:colOff>
      <xdr:row>36</xdr:row>
      <xdr:rowOff>118931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48269"/>
          <a:ext cx="698500" cy="2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118931</xdr:rowOff>
    </xdr:from>
    <xdr:to>
      <xdr:col>22</xdr:col>
      <xdr:colOff>114300</xdr:colOff>
      <xdr:row>36</xdr:row>
      <xdr:rowOff>166433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72181"/>
          <a:ext cx="698500" cy="4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126771</xdr:rowOff>
    </xdr:from>
    <xdr:to>
      <xdr:col>18</xdr:col>
      <xdr:colOff>177800</xdr:colOff>
      <xdr:row>36</xdr:row>
      <xdr:rowOff>166433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80021"/>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44905</xdr:rowOff>
    </xdr:from>
    <xdr:to>
      <xdr:col>29</xdr:col>
      <xdr:colOff>177800</xdr:colOff>
      <xdr:row>36</xdr:row>
      <xdr:rowOff>146505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16982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44219</xdr:rowOff>
    </xdr:from>
    <xdr:to>
      <xdr:col>26</xdr:col>
      <xdr:colOff>101600</xdr:colOff>
      <xdr:row>36</xdr:row>
      <xdr:rowOff>145819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9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130596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8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68131</xdr:rowOff>
    </xdr:from>
    <xdr:to>
      <xdr:col>22</xdr:col>
      <xdr:colOff>165100</xdr:colOff>
      <xdr:row>36</xdr:row>
      <xdr:rowOff>169731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154508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0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115633</xdr:rowOff>
    </xdr:from>
    <xdr:to>
      <xdr:col>19</xdr:col>
      <xdr:colOff>38100</xdr:colOff>
      <xdr:row>37</xdr:row>
      <xdr:rowOff>45783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75971</xdr:rowOff>
    </xdr:from>
    <xdr:to>
      <xdr:col>15</xdr:col>
      <xdr:colOff>101600</xdr:colOff>
      <xdr:row>37</xdr:row>
      <xdr:rowOff>6121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162348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1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16,516
61.48
14,371,314
13,995,060
336,536
4,362,943
5,434,863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2250</xdr:rowOff>
    </xdr:from>
    <xdr:to>
      <xdr:col>24</xdr:col>
      <xdr:colOff>63500</xdr:colOff>
      <xdr:row>36</xdr:row>
      <xdr:rowOff>80096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4450"/>
          <a:ext cx="838200" cy="7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80096</xdr:rowOff>
    </xdr:from>
    <xdr:to>
      <xdr:col>19</xdr:col>
      <xdr:colOff>177800</xdr:colOff>
      <xdr:row>36</xdr:row>
      <xdr:rowOff>82550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52296"/>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82550</xdr:rowOff>
    </xdr:from>
    <xdr:to>
      <xdr:col>15</xdr:col>
      <xdr:colOff>50800</xdr:colOff>
      <xdr:row>37</xdr:row>
      <xdr:rowOff>37394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4750"/>
          <a:ext cx="889000" cy="1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37394</xdr:rowOff>
    </xdr:from>
    <xdr:to>
      <xdr:col>10</xdr:col>
      <xdr:colOff>114300</xdr:colOff>
      <xdr:row>38</xdr:row>
      <xdr:rowOff>21179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81044"/>
          <a:ext cx="889000" cy="1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122900</xdr:rowOff>
    </xdr:from>
    <xdr:to>
      <xdr:col>24</xdr:col>
      <xdr:colOff>114300</xdr:colOff>
      <xdr:row>36</xdr:row>
      <xdr:rowOff>53050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101327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29296</xdr:rowOff>
    </xdr:from>
    <xdr:to>
      <xdr:col>20</xdr:col>
      <xdr:colOff>38100</xdr:colOff>
      <xdr:row>36</xdr:row>
      <xdr:rowOff>130896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122023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31750</xdr:rowOff>
    </xdr:from>
    <xdr:to>
      <xdr:col>15</xdr:col>
      <xdr:colOff>101600</xdr:colOff>
      <xdr:row>36</xdr:row>
      <xdr:rowOff>133350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124477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158044</xdr:rowOff>
    </xdr:from>
    <xdr:to>
      <xdr:col>10</xdr:col>
      <xdr:colOff>165100</xdr:colOff>
      <xdr:row>37</xdr:row>
      <xdr:rowOff>88194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141829</xdr:rowOff>
    </xdr:from>
    <xdr:to>
      <xdr:col>6</xdr:col>
      <xdr:colOff>38100</xdr:colOff>
      <xdr:row>38</xdr:row>
      <xdr:rowOff>71979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63106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70124</xdr:rowOff>
    </xdr:from>
    <xdr:to>
      <xdr:col>24</xdr:col>
      <xdr:colOff>63500</xdr:colOff>
      <xdr:row>56</xdr:row>
      <xdr:rowOff>141145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1324"/>
          <a:ext cx="838200" cy="7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68048</xdr:rowOff>
    </xdr:from>
    <xdr:to>
      <xdr:col>19</xdr:col>
      <xdr:colOff>177800</xdr:colOff>
      <xdr:row>56</xdr:row>
      <xdr:rowOff>70124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6924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68048</xdr:rowOff>
    </xdr:from>
    <xdr:to>
      <xdr:col>15</xdr:col>
      <xdr:colOff>50800</xdr:colOff>
      <xdr:row>57</xdr:row>
      <xdr:rowOff>76826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69248"/>
          <a:ext cx="889000" cy="1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76826</xdr:rowOff>
    </xdr:from>
    <xdr:to>
      <xdr:col>10</xdr:col>
      <xdr:colOff>114300</xdr:colOff>
      <xdr:row>57</xdr:row>
      <xdr:rowOff>121942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9476"/>
          <a:ext cx="889000" cy="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90345</xdr:rowOff>
    </xdr:from>
    <xdr:to>
      <xdr:col>24</xdr:col>
      <xdr:colOff>114300</xdr:colOff>
      <xdr:row>57</xdr:row>
      <xdr:rowOff>20495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68772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19324</xdr:rowOff>
    </xdr:from>
    <xdr:to>
      <xdr:col>20</xdr:col>
      <xdr:colOff>38100</xdr:colOff>
      <xdr:row>56</xdr:row>
      <xdr:rowOff>120924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112051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17248</xdr:rowOff>
    </xdr:from>
    <xdr:to>
      <xdr:col>15</xdr:col>
      <xdr:colOff>101600</xdr:colOff>
      <xdr:row>56</xdr:row>
      <xdr:rowOff>118848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135375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26026</xdr:rowOff>
    </xdr:from>
    <xdr:to>
      <xdr:col>10</xdr:col>
      <xdr:colOff>165100</xdr:colOff>
      <xdr:row>57</xdr:row>
      <xdr:rowOff>127626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118753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71142</xdr:rowOff>
    </xdr:from>
    <xdr:to>
      <xdr:col>6</xdr:col>
      <xdr:colOff>38100</xdr:colOff>
      <xdr:row>58</xdr:row>
      <xdr:rowOff>1292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163869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58181</xdr:rowOff>
    </xdr:from>
    <xdr:to>
      <xdr:col>24</xdr:col>
      <xdr:colOff>63500</xdr:colOff>
      <xdr:row>78</xdr:row>
      <xdr:rowOff>104815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1281"/>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102369</xdr:rowOff>
    </xdr:from>
    <xdr:to>
      <xdr:col>19</xdr:col>
      <xdr:colOff>177800</xdr:colOff>
      <xdr:row>78</xdr:row>
      <xdr:rowOff>104815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546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96906</xdr:rowOff>
    </xdr:from>
    <xdr:to>
      <xdr:col>15</xdr:col>
      <xdr:colOff>50800</xdr:colOff>
      <xdr:row>78</xdr:row>
      <xdr:rowOff>102369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000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96906</xdr:rowOff>
    </xdr:from>
    <xdr:to>
      <xdr:col>10</xdr:col>
      <xdr:colOff>114300</xdr:colOff>
      <xdr:row>78</xdr:row>
      <xdr:rowOff>110531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0006"/>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7381</xdr:rowOff>
    </xdr:from>
    <xdr:to>
      <xdr:col>24</xdr:col>
      <xdr:colOff>114300</xdr:colOff>
      <xdr:row>78</xdr:row>
      <xdr:rowOff>108981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93758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54015</xdr:rowOff>
    </xdr:from>
    <xdr:to>
      <xdr:col>20</xdr:col>
      <xdr:colOff>38100</xdr:colOff>
      <xdr:row>78</xdr:row>
      <xdr:rowOff>155615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146742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51569</xdr:rowOff>
    </xdr:from>
    <xdr:to>
      <xdr:col>15</xdr:col>
      <xdr:colOff>101600</xdr:colOff>
      <xdr:row>78</xdr:row>
      <xdr:rowOff>153169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144296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46106</xdr:rowOff>
    </xdr:from>
    <xdr:to>
      <xdr:col>10</xdr:col>
      <xdr:colOff>165100</xdr:colOff>
      <xdr:row>78</xdr:row>
      <xdr:rowOff>147706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138833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59731</xdr:rowOff>
    </xdr:from>
    <xdr:to>
      <xdr:col>6</xdr:col>
      <xdr:colOff>38100</xdr:colOff>
      <xdr:row>78</xdr:row>
      <xdr:rowOff>161331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152458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63773</xdr:rowOff>
    </xdr:from>
    <xdr:to>
      <xdr:col>24</xdr:col>
      <xdr:colOff>63500</xdr:colOff>
      <xdr:row>93</xdr:row>
      <xdr:rowOff>80242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37173"/>
          <a:ext cx="838200" cy="1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11695</xdr:rowOff>
    </xdr:from>
    <xdr:to>
      <xdr:col>19</xdr:col>
      <xdr:colOff>177800</xdr:colOff>
      <xdr:row>93</xdr:row>
      <xdr:rowOff>80242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56545"/>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11695</xdr:rowOff>
    </xdr:from>
    <xdr:to>
      <xdr:col>15</xdr:col>
      <xdr:colOff>50800</xdr:colOff>
      <xdr:row>94</xdr:row>
      <xdr:rowOff>117177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56545"/>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117177</xdr:rowOff>
    </xdr:from>
    <xdr:to>
      <xdr:col>10</xdr:col>
      <xdr:colOff>114300</xdr:colOff>
      <xdr:row>94</xdr:row>
      <xdr:rowOff>121684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3347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12973</xdr:rowOff>
    </xdr:from>
    <xdr:to>
      <xdr:col>24</xdr:col>
      <xdr:colOff>114300</xdr:colOff>
      <xdr:row>92</xdr:row>
      <xdr:rowOff>114573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7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35850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3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29442</xdr:rowOff>
    </xdr:from>
    <xdr:to>
      <xdr:col>20</xdr:col>
      <xdr:colOff>38100</xdr:colOff>
      <xdr:row>93</xdr:row>
      <xdr:rowOff>131042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147569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132345</xdr:rowOff>
    </xdr:from>
    <xdr:to>
      <xdr:col>15</xdr:col>
      <xdr:colOff>101600</xdr:colOff>
      <xdr:row>93</xdr:row>
      <xdr:rowOff>62495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79022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66377</xdr:rowOff>
    </xdr:from>
    <xdr:to>
      <xdr:col>10</xdr:col>
      <xdr:colOff>165100</xdr:colOff>
      <xdr:row>94</xdr:row>
      <xdr:rowOff>167977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13054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70884</xdr:rowOff>
    </xdr:from>
    <xdr:to>
      <xdr:col>6</xdr:col>
      <xdr:colOff>38100</xdr:colOff>
      <xdr:row>95</xdr:row>
      <xdr:rowOff>1034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17561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6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142722</xdr:rowOff>
    </xdr:from>
    <xdr:to>
      <xdr:col>55</xdr:col>
      <xdr:colOff>0</xdr:colOff>
      <xdr:row>35</xdr:row>
      <xdr:rowOff>24655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972022"/>
          <a:ext cx="838200" cy="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142722</xdr:rowOff>
    </xdr:from>
    <xdr:to>
      <xdr:col>50</xdr:col>
      <xdr:colOff>114300</xdr:colOff>
      <xdr:row>35</xdr:row>
      <xdr:rowOff>88969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972022"/>
          <a:ext cx="889000" cy="1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134602</xdr:rowOff>
    </xdr:from>
    <xdr:to>
      <xdr:col>45</xdr:col>
      <xdr:colOff>177800</xdr:colOff>
      <xdr:row>35</xdr:row>
      <xdr:rowOff>88969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21002"/>
          <a:ext cx="889000" cy="4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134602</xdr:rowOff>
    </xdr:from>
    <xdr:to>
      <xdr:col>41</xdr:col>
      <xdr:colOff>50800</xdr:colOff>
      <xdr:row>35</xdr:row>
      <xdr:rowOff>100431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21002"/>
          <a:ext cx="889000" cy="4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145305</xdr:rowOff>
    </xdr:from>
    <xdr:to>
      <xdr:col>55</xdr:col>
      <xdr:colOff>50800</xdr:colOff>
      <xdr:row>35</xdr:row>
      <xdr:rowOff>75455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168182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2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91922</xdr:rowOff>
    </xdr:from>
    <xdr:to>
      <xdr:col>50</xdr:col>
      <xdr:colOff>165100</xdr:colOff>
      <xdr:row>35</xdr:row>
      <xdr:rowOff>22072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38599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9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38169</xdr:rowOff>
    </xdr:from>
    <xdr:to>
      <xdr:col>46</xdr:col>
      <xdr:colOff>38100</xdr:colOff>
      <xdr:row>35</xdr:row>
      <xdr:rowOff>139769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156296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1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83802</xdr:rowOff>
    </xdr:from>
    <xdr:to>
      <xdr:col>41</xdr:col>
      <xdr:colOff>101600</xdr:colOff>
      <xdr:row>33</xdr:row>
      <xdr:rowOff>13952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30479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4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49631</xdr:rowOff>
    </xdr:from>
    <xdr:to>
      <xdr:col>36</xdr:col>
      <xdr:colOff>165100</xdr:colOff>
      <xdr:row>35</xdr:row>
      <xdr:rowOff>151231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167758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2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48252</xdr:rowOff>
    </xdr:from>
    <xdr:to>
      <xdr:col>55</xdr:col>
      <xdr:colOff>0</xdr:colOff>
      <xdr:row>53</xdr:row>
      <xdr:rowOff>29576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8963652"/>
          <a:ext cx="838200" cy="1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48252</xdr:rowOff>
    </xdr:from>
    <xdr:to>
      <xdr:col>50</xdr:col>
      <xdr:colOff>114300</xdr:colOff>
      <xdr:row>53</xdr:row>
      <xdr:rowOff>113122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8963652"/>
          <a:ext cx="889000" cy="2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113122</xdr:rowOff>
    </xdr:from>
    <xdr:to>
      <xdr:col>45</xdr:col>
      <xdr:colOff>177800</xdr:colOff>
      <xdr:row>54</xdr:row>
      <xdr:rowOff>161394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199972"/>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161394</xdr:rowOff>
    </xdr:from>
    <xdr:to>
      <xdr:col>41</xdr:col>
      <xdr:colOff>50800</xdr:colOff>
      <xdr:row>55</xdr:row>
      <xdr:rowOff>103322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419694"/>
          <a:ext cx="889000" cy="1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150226</xdr:rowOff>
    </xdr:from>
    <xdr:to>
      <xdr:col>55</xdr:col>
      <xdr:colOff>50800</xdr:colOff>
      <xdr:row>53</xdr:row>
      <xdr:rowOff>80376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0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1653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91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168902</xdr:rowOff>
    </xdr:from>
    <xdr:to>
      <xdr:col>50</xdr:col>
      <xdr:colOff>165100</xdr:colOff>
      <xdr:row>52</xdr:row>
      <xdr:rowOff>99052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8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115579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68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62322</xdr:rowOff>
    </xdr:from>
    <xdr:to>
      <xdr:col>46</xdr:col>
      <xdr:colOff>38100</xdr:colOff>
      <xdr:row>53</xdr:row>
      <xdr:rowOff>163922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1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8999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92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110594</xdr:rowOff>
    </xdr:from>
    <xdr:to>
      <xdr:col>41</xdr:col>
      <xdr:colOff>101600</xdr:colOff>
      <xdr:row>55</xdr:row>
      <xdr:rowOff>40744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3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57271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52522</xdr:rowOff>
    </xdr:from>
    <xdr:to>
      <xdr:col>36</xdr:col>
      <xdr:colOff>165100</xdr:colOff>
      <xdr:row>55</xdr:row>
      <xdr:rowOff>154122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145249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141491</xdr:rowOff>
    </xdr:from>
    <xdr:to>
      <xdr:col>55</xdr:col>
      <xdr:colOff>0</xdr:colOff>
      <xdr:row>72</xdr:row>
      <xdr:rowOff>72834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1971541"/>
          <a:ext cx="838200" cy="4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141491</xdr:rowOff>
    </xdr:from>
    <xdr:to>
      <xdr:col>50</xdr:col>
      <xdr:colOff>114300</xdr:colOff>
      <xdr:row>72</xdr:row>
      <xdr:rowOff>6903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1971541"/>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6903</xdr:rowOff>
    </xdr:from>
    <xdr:to>
      <xdr:col>45</xdr:col>
      <xdr:colOff>177800</xdr:colOff>
      <xdr:row>77</xdr:row>
      <xdr:rowOff>145510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351303"/>
          <a:ext cx="889000" cy="9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145510</xdr:rowOff>
    </xdr:from>
    <xdr:to>
      <xdr:col>41</xdr:col>
      <xdr:colOff>50800</xdr:colOff>
      <xdr:row>78</xdr:row>
      <xdr:rowOff>80569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47160"/>
          <a:ext cx="889000" cy="10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22034</xdr:rowOff>
    </xdr:from>
    <xdr:to>
      <xdr:col>55</xdr:col>
      <xdr:colOff>50800</xdr:colOff>
      <xdr:row>72</xdr:row>
      <xdr:rowOff>123634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3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44911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2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90691</xdr:rowOff>
    </xdr:from>
    <xdr:to>
      <xdr:col>50</xdr:col>
      <xdr:colOff>165100</xdr:colOff>
      <xdr:row>70</xdr:row>
      <xdr:rowOff>20841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19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37368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1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127553</xdr:rowOff>
    </xdr:from>
    <xdr:to>
      <xdr:col>46</xdr:col>
      <xdr:colOff>38100</xdr:colOff>
      <xdr:row>72</xdr:row>
      <xdr:rowOff>57703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3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74230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0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94710</xdr:rowOff>
    </xdr:from>
    <xdr:to>
      <xdr:col>41</xdr:col>
      <xdr:colOff>101600</xdr:colOff>
      <xdr:row>78</xdr:row>
      <xdr:rowOff>24860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29769</xdr:rowOff>
    </xdr:from>
    <xdr:to>
      <xdr:col>36</xdr:col>
      <xdr:colOff>165100</xdr:colOff>
      <xdr:row>78</xdr:row>
      <xdr:rowOff>131369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122496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4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88951</xdr:rowOff>
    </xdr:from>
    <xdr:to>
      <xdr:col>55</xdr:col>
      <xdr:colOff>0</xdr:colOff>
      <xdr:row>96</xdr:row>
      <xdr:rowOff>88973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76701"/>
          <a:ext cx="838200" cy="17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59951</xdr:rowOff>
    </xdr:from>
    <xdr:to>
      <xdr:col>50</xdr:col>
      <xdr:colOff>114300</xdr:colOff>
      <xdr:row>96</xdr:row>
      <xdr:rowOff>88973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19151"/>
          <a:ext cx="889000" cy="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25803</xdr:rowOff>
    </xdr:from>
    <xdr:to>
      <xdr:col>45</xdr:col>
      <xdr:colOff>177800</xdr:colOff>
      <xdr:row>96</xdr:row>
      <xdr:rowOff>59951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13553"/>
          <a:ext cx="889000" cy="2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25803</xdr:rowOff>
    </xdr:from>
    <xdr:to>
      <xdr:col>41</xdr:col>
      <xdr:colOff>50800</xdr:colOff>
      <xdr:row>96</xdr:row>
      <xdr:rowOff>75453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13553"/>
          <a:ext cx="889000" cy="2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38151</xdr:rowOff>
    </xdr:from>
    <xdr:to>
      <xdr:col>55</xdr:col>
      <xdr:colOff>50800</xdr:colOff>
      <xdr:row>95</xdr:row>
      <xdr:rowOff>139751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61028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1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38173</xdr:rowOff>
    </xdr:from>
    <xdr:to>
      <xdr:col>50</xdr:col>
      <xdr:colOff>165100</xdr:colOff>
      <xdr:row>96</xdr:row>
      <xdr:rowOff>139773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156300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9151</xdr:rowOff>
    </xdr:from>
    <xdr:to>
      <xdr:col>46</xdr:col>
      <xdr:colOff>38100</xdr:colOff>
      <xdr:row>96</xdr:row>
      <xdr:rowOff>110751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127278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146453</xdr:rowOff>
    </xdr:from>
    <xdr:to>
      <xdr:col>41</xdr:col>
      <xdr:colOff>101600</xdr:colOff>
      <xdr:row>95</xdr:row>
      <xdr:rowOff>76603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93130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3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24653</xdr:rowOff>
    </xdr:from>
    <xdr:to>
      <xdr:col>36</xdr:col>
      <xdr:colOff>165100</xdr:colOff>
      <xdr:row>96</xdr:row>
      <xdr:rowOff>126253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54911</xdr:rowOff>
    </xdr:from>
    <xdr:to>
      <xdr:col>85</xdr:col>
      <xdr:colOff>127000</xdr:colOff>
      <xdr:row>39</xdr:row>
      <xdr:rowOff>79861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41461"/>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79861</xdr:rowOff>
    </xdr:from>
    <xdr:to>
      <xdr:col>81</xdr:col>
      <xdr:colOff>50800</xdr:colOff>
      <xdr:row>39</xdr:row>
      <xdr:rowOff>89800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66411"/>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89800</xdr:rowOff>
    </xdr:from>
    <xdr:to>
      <xdr:col>76</xdr:col>
      <xdr:colOff>114300</xdr:colOff>
      <xdr:row>39</xdr:row>
      <xdr:rowOff>92010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7635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66178</xdr:rowOff>
    </xdr:from>
    <xdr:to>
      <xdr:col>71</xdr:col>
      <xdr:colOff>177800</xdr:colOff>
      <xdr:row>39</xdr:row>
      <xdr:rowOff>92010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272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4111</xdr:rowOff>
    </xdr:from>
    <xdr:to>
      <xdr:col>85</xdr:col>
      <xdr:colOff>177800</xdr:colOff>
      <xdr:row>39</xdr:row>
      <xdr:rowOff>105711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29061</xdr:rowOff>
    </xdr:from>
    <xdr:to>
      <xdr:col>81</xdr:col>
      <xdr:colOff>101600</xdr:colOff>
      <xdr:row>39</xdr:row>
      <xdr:rowOff>130661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121788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39000</xdr:rowOff>
    </xdr:from>
    <xdr:to>
      <xdr:col>76</xdr:col>
      <xdr:colOff>165100</xdr:colOff>
      <xdr:row>39</xdr:row>
      <xdr:rowOff>140600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131727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41210</xdr:rowOff>
    </xdr:from>
    <xdr:to>
      <xdr:col>72</xdr:col>
      <xdr:colOff>38100</xdr:colOff>
      <xdr:row>39</xdr:row>
      <xdr:rowOff>142810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133937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2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15378</xdr:rowOff>
    </xdr:from>
    <xdr:to>
      <xdr:col>67</xdr:col>
      <xdr:colOff>101600</xdr:colOff>
      <xdr:row>39</xdr:row>
      <xdr:rowOff>116978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108105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110058</xdr:rowOff>
    </xdr:from>
    <xdr:to>
      <xdr:col>85</xdr:col>
      <xdr:colOff>127000</xdr:colOff>
      <xdr:row>77</xdr:row>
      <xdr:rowOff>113068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1170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110058</xdr:rowOff>
    </xdr:from>
    <xdr:to>
      <xdr:col>81</xdr:col>
      <xdr:colOff>50800</xdr:colOff>
      <xdr:row>77</xdr:row>
      <xdr:rowOff>115598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11708"/>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115598</xdr:rowOff>
    </xdr:from>
    <xdr:to>
      <xdr:col>76</xdr:col>
      <xdr:colOff>114300</xdr:colOff>
      <xdr:row>77</xdr:row>
      <xdr:rowOff>130640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17248"/>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130640</xdr:rowOff>
    </xdr:from>
    <xdr:to>
      <xdr:col>71</xdr:col>
      <xdr:colOff>177800</xdr:colOff>
      <xdr:row>77</xdr:row>
      <xdr:rowOff>141605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2290"/>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62268</xdr:rowOff>
    </xdr:from>
    <xdr:to>
      <xdr:col>85</xdr:col>
      <xdr:colOff>177800</xdr:colOff>
      <xdr:row>77</xdr:row>
      <xdr:rowOff>163868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40695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59258</xdr:rowOff>
    </xdr:from>
    <xdr:to>
      <xdr:col>81</xdr:col>
      <xdr:colOff>101600</xdr:colOff>
      <xdr:row>77</xdr:row>
      <xdr:rowOff>160858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151985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64798</xdr:rowOff>
    </xdr:from>
    <xdr:to>
      <xdr:col>76</xdr:col>
      <xdr:colOff>165100</xdr:colOff>
      <xdr:row>77</xdr:row>
      <xdr:rowOff>166398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79840</xdr:rowOff>
    </xdr:from>
    <xdr:to>
      <xdr:col>72</xdr:col>
      <xdr:colOff>38100</xdr:colOff>
      <xdr:row>78</xdr:row>
      <xdr:rowOff>9990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90805</xdr:rowOff>
    </xdr:from>
    <xdr:to>
      <xdr:col>67</xdr:col>
      <xdr:colOff>101600</xdr:colOff>
      <xdr:row>78</xdr:row>
      <xdr:rowOff>20955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167996</xdr:rowOff>
    </xdr:from>
    <xdr:to>
      <xdr:col>85</xdr:col>
      <xdr:colOff>127000</xdr:colOff>
      <xdr:row>95</xdr:row>
      <xdr:rowOff>78499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284296"/>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64953</xdr:rowOff>
    </xdr:from>
    <xdr:to>
      <xdr:col>81</xdr:col>
      <xdr:colOff>50800</xdr:colOff>
      <xdr:row>95</xdr:row>
      <xdr:rowOff>78499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352703"/>
          <a:ext cx="889000" cy="1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64953</xdr:rowOff>
    </xdr:from>
    <xdr:to>
      <xdr:col>76</xdr:col>
      <xdr:colOff>114300</xdr:colOff>
      <xdr:row>95</xdr:row>
      <xdr:rowOff>102256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352703"/>
          <a:ext cx="8890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102256</xdr:rowOff>
    </xdr:from>
    <xdr:to>
      <xdr:col>71</xdr:col>
      <xdr:colOff>177800</xdr:colOff>
      <xdr:row>96</xdr:row>
      <xdr:rowOff>39129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390006"/>
          <a:ext cx="889000" cy="10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117196</xdr:rowOff>
    </xdr:from>
    <xdr:to>
      <xdr:col>85</xdr:col>
      <xdr:colOff>177800</xdr:colOff>
      <xdr:row>95</xdr:row>
      <xdr:rowOff>47346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2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140073</xdr:rowOff>
    </xdr:from>
    <xdr:ext cx="599010"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08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27699</xdr:rowOff>
    </xdr:from>
    <xdr:to>
      <xdr:col>81</xdr:col>
      <xdr:colOff>101600</xdr:colOff>
      <xdr:row>95</xdr:row>
      <xdr:rowOff>129299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145826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609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14153</xdr:rowOff>
    </xdr:from>
    <xdr:to>
      <xdr:col>76</xdr:col>
      <xdr:colOff>165100</xdr:colOff>
      <xdr:row>95</xdr:row>
      <xdr:rowOff>115753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3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132280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607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51456</xdr:rowOff>
    </xdr:from>
    <xdr:to>
      <xdr:col>72</xdr:col>
      <xdr:colOff>38100</xdr:colOff>
      <xdr:row>95</xdr:row>
      <xdr:rowOff>153056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169583</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61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159779</xdr:rowOff>
    </xdr:from>
    <xdr:to>
      <xdr:col>67</xdr:col>
      <xdr:colOff>101600</xdr:colOff>
      <xdr:row>96</xdr:row>
      <xdr:rowOff>89929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4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2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126373</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41473"/>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75573</xdr:rowOff>
    </xdr:from>
    <xdr:to>
      <xdr:col>98</xdr:col>
      <xdr:colOff>38100</xdr:colOff>
      <xdr:row>39</xdr:row>
      <xdr:rowOff>5723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168300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8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67005</xdr:rowOff>
    </xdr:from>
    <xdr:to>
      <xdr:col>116</xdr:col>
      <xdr:colOff>63500</xdr:colOff>
      <xdr:row>57</xdr:row>
      <xdr:rowOff>68662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839655"/>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68662</xdr:rowOff>
    </xdr:from>
    <xdr:to>
      <xdr:col>111</xdr:col>
      <xdr:colOff>177800</xdr:colOff>
      <xdr:row>57</xdr:row>
      <xdr:rowOff>69862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84131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69862</xdr:rowOff>
    </xdr:from>
    <xdr:to>
      <xdr:col>107</xdr:col>
      <xdr:colOff>50800</xdr:colOff>
      <xdr:row>57</xdr:row>
      <xdr:rowOff>70663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84251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70491</xdr:rowOff>
    </xdr:from>
    <xdr:to>
      <xdr:col>102</xdr:col>
      <xdr:colOff>114300</xdr:colOff>
      <xdr:row>57</xdr:row>
      <xdr:rowOff>70663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84314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16205</xdr:rowOff>
    </xdr:from>
    <xdr:to>
      <xdr:col>116</xdr:col>
      <xdr:colOff>114300</xdr:colOff>
      <xdr:row>57</xdr:row>
      <xdr:rowOff>117805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39082</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64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17862</xdr:rowOff>
    </xdr:from>
    <xdr:to>
      <xdr:col>112</xdr:col>
      <xdr:colOff>38100</xdr:colOff>
      <xdr:row>57</xdr:row>
      <xdr:rowOff>119462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135989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19062</xdr:rowOff>
    </xdr:from>
    <xdr:to>
      <xdr:col>107</xdr:col>
      <xdr:colOff>101600</xdr:colOff>
      <xdr:row>57</xdr:row>
      <xdr:rowOff>120662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111789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8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19863</xdr:rowOff>
    </xdr:from>
    <xdr:to>
      <xdr:col>102</xdr:col>
      <xdr:colOff>165100</xdr:colOff>
      <xdr:row>57</xdr:row>
      <xdr:rowOff>121463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112590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19691</xdr:rowOff>
    </xdr:from>
    <xdr:to>
      <xdr:col>98</xdr:col>
      <xdr:colOff>38100</xdr:colOff>
      <xdr:row>57</xdr:row>
      <xdr:rowOff>121291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137818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111987</xdr:rowOff>
    </xdr:from>
    <xdr:to>
      <xdr:col>116</xdr:col>
      <xdr:colOff>63500</xdr:colOff>
      <xdr:row>78</xdr:row>
      <xdr:rowOff>4448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13637"/>
          <a:ext cx="838200" cy="6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150464</xdr:rowOff>
    </xdr:from>
    <xdr:to>
      <xdr:col>111</xdr:col>
      <xdr:colOff>177800</xdr:colOff>
      <xdr:row>78</xdr:row>
      <xdr:rowOff>4448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52114"/>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138871</xdr:rowOff>
    </xdr:from>
    <xdr:to>
      <xdr:col>107</xdr:col>
      <xdr:colOff>50800</xdr:colOff>
      <xdr:row>77</xdr:row>
      <xdr:rowOff>150464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40521"/>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138871</xdr:rowOff>
    </xdr:from>
    <xdr:to>
      <xdr:col>102</xdr:col>
      <xdr:colOff>114300</xdr:colOff>
      <xdr:row>77</xdr:row>
      <xdr:rowOff>147087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40521"/>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61187</xdr:rowOff>
    </xdr:from>
    <xdr:to>
      <xdr:col>116</xdr:col>
      <xdr:colOff>114300</xdr:colOff>
      <xdr:row>77</xdr:row>
      <xdr:rowOff>162787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39614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125098</xdr:rowOff>
    </xdr:from>
    <xdr:to>
      <xdr:col>112</xdr:col>
      <xdr:colOff>38100</xdr:colOff>
      <xdr:row>78</xdr:row>
      <xdr:rowOff>55248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99664</xdr:rowOff>
    </xdr:from>
    <xdr:to>
      <xdr:col>107</xdr:col>
      <xdr:colOff>101600</xdr:colOff>
      <xdr:row>78</xdr:row>
      <xdr:rowOff>29814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20941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88071</xdr:rowOff>
    </xdr:from>
    <xdr:to>
      <xdr:col>102</xdr:col>
      <xdr:colOff>165100</xdr:colOff>
      <xdr:row>78</xdr:row>
      <xdr:rowOff>18221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8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96287</xdr:rowOff>
    </xdr:from>
    <xdr:to>
      <xdr:col>98</xdr:col>
      <xdr:colOff>38100</xdr:colOff>
      <xdr:row>78</xdr:row>
      <xdr:rowOff>26437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17564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増減幅が大きい費目、類似団体平均との差が大きい費目を抽出して記載する。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143,475</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17,263</a:t>
          </a:r>
          <a:r>
            <a:rPr kumimoji="1" lang="ja-JP" altLang="en-US" sz="1100">
              <a:latin typeface="ＭＳ Ｐゴシック" panose="020B0600070205080204" pitchFamily="50" charset="-128"/>
              <a:ea typeface="ＭＳ Ｐゴシック" panose="020B0600070205080204" pitchFamily="50" charset="-128"/>
            </a:rPr>
            <a:t>円増加している。これは、保育料無償化に伴う保育料助成を開始したことが主な要因である。また、類似団体平均より</a:t>
          </a:r>
          <a:r>
            <a:rPr kumimoji="1" lang="en-US" altLang="ja-JP" sz="1100">
              <a:latin typeface="ＭＳ Ｐゴシック" panose="020B0600070205080204" pitchFamily="50" charset="-128"/>
              <a:ea typeface="ＭＳ Ｐゴシック" panose="020B0600070205080204" pitchFamily="50" charset="-128"/>
            </a:rPr>
            <a:t>48,542</a:t>
          </a:r>
          <a:r>
            <a:rPr kumimoji="1" lang="ja-JP" altLang="en-US" sz="1100">
              <a:latin typeface="ＭＳ Ｐゴシック" panose="020B0600070205080204" pitchFamily="50" charset="-128"/>
              <a:ea typeface="ＭＳ Ｐゴシック" panose="020B0600070205080204" pitchFamily="50" charset="-128"/>
            </a:rPr>
            <a:t>円上回っている。これは、こども医療費や保育料助成が主な要因である。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137,663</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11,676</a:t>
          </a:r>
          <a:r>
            <a:rPr kumimoji="1" lang="ja-JP" altLang="en-US" sz="1100">
              <a:latin typeface="ＭＳ Ｐゴシック" panose="020B0600070205080204" pitchFamily="50" charset="-128"/>
              <a:ea typeface="ＭＳ Ｐゴシック" panose="020B0600070205080204" pitchFamily="50" charset="-128"/>
            </a:rPr>
            <a:t>円減少しているものの、類似団体平均より</a:t>
          </a:r>
          <a:r>
            <a:rPr kumimoji="1" lang="en-US" altLang="ja-JP" sz="1100">
              <a:latin typeface="ＭＳ Ｐゴシック" panose="020B0600070205080204" pitchFamily="50" charset="-128"/>
              <a:ea typeface="ＭＳ Ｐゴシック" panose="020B0600070205080204" pitchFamily="50" charset="-128"/>
            </a:rPr>
            <a:t>40,520</a:t>
          </a:r>
          <a:r>
            <a:rPr kumimoji="1" lang="ja-JP" altLang="en-US" sz="1100">
              <a:latin typeface="ＭＳ Ｐゴシック" panose="020B0600070205080204" pitchFamily="50" charset="-128"/>
              <a:ea typeface="ＭＳ Ｐゴシック" panose="020B0600070205080204" pitchFamily="50" charset="-128"/>
            </a:rPr>
            <a:t>円上回っている。ふるさと納税寄付額に伴う事業経費が大きいことが主な要因である。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136,952</a:t>
          </a:r>
          <a:r>
            <a:rPr kumimoji="1" lang="ja-JP" altLang="en-US" sz="1100">
              <a:latin typeface="ＭＳ Ｐゴシック" panose="020B0600070205080204" pitchFamily="50" charset="-128"/>
              <a:ea typeface="ＭＳ Ｐゴシック" panose="020B0600070205080204" pitchFamily="50" charset="-128"/>
            </a:rPr>
            <a:t>円となっており、屋外運動場建設事業やスタジアム照明整備事業等事業費が大きい事業の完了に伴い</a:t>
          </a:r>
          <a:r>
            <a:rPr kumimoji="1" lang="en-US" altLang="ja-JP" sz="1100">
              <a:latin typeface="ＭＳ Ｐゴシック" panose="020B0600070205080204" pitchFamily="50" charset="-128"/>
              <a:ea typeface="ＭＳ Ｐゴシック" panose="020B0600070205080204" pitchFamily="50" charset="-128"/>
            </a:rPr>
            <a:t>20,049</a:t>
          </a:r>
          <a:r>
            <a:rPr kumimoji="1" lang="ja-JP" altLang="en-US" sz="1100">
              <a:latin typeface="ＭＳ Ｐゴシック" panose="020B0600070205080204" pitchFamily="50" charset="-128"/>
              <a:ea typeface="ＭＳ Ｐゴシック" panose="020B0600070205080204" pitchFamily="50" charset="-128"/>
            </a:rPr>
            <a:t>円減少している。しかしながら、類似団体平均より</a:t>
          </a:r>
          <a:r>
            <a:rPr kumimoji="1" lang="en-US" altLang="ja-JP" sz="1100">
              <a:latin typeface="ＭＳ Ｐゴシック" panose="020B0600070205080204" pitchFamily="50" charset="-128"/>
              <a:ea typeface="ＭＳ Ｐゴシック" panose="020B0600070205080204" pitchFamily="50" charset="-128"/>
            </a:rPr>
            <a:t>69,127</a:t>
          </a:r>
          <a:r>
            <a:rPr kumimoji="1" lang="ja-JP" altLang="en-US" sz="1100">
              <a:latin typeface="ＭＳ Ｐゴシック" panose="020B0600070205080204" pitchFamily="50" charset="-128"/>
              <a:ea typeface="ＭＳ Ｐゴシック" panose="020B0600070205080204" pitchFamily="50" charset="-128"/>
            </a:rPr>
            <a:t>円多く、依然平均を上回っている。これは、スマートインターチェンジ建設事業や農畜産物直売所建設事業等事業費が大きい事業が継続していることが主な要因である。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積立金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143,811</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17,925</a:t>
          </a:r>
          <a:r>
            <a:rPr kumimoji="1" lang="ja-JP" altLang="en-US" sz="1100">
              <a:latin typeface="ＭＳ Ｐゴシック" panose="020B0600070205080204" pitchFamily="50" charset="-128"/>
              <a:ea typeface="ＭＳ Ｐゴシック" panose="020B0600070205080204" pitchFamily="50" charset="-128"/>
            </a:rPr>
            <a:t>円増加している。これは、財政調整基金に</a:t>
          </a:r>
          <a:r>
            <a:rPr kumimoji="1" lang="en-US" altLang="ja-JP" sz="1100">
              <a:latin typeface="ＭＳ Ｐゴシック" panose="020B0600070205080204" pitchFamily="50" charset="-128"/>
              <a:ea typeface="ＭＳ Ｐゴシック" panose="020B0600070205080204" pitchFamily="50" charset="-128"/>
            </a:rPr>
            <a:t>236</a:t>
          </a:r>
          <a:r>
            <a:rPr kumimoji="1" lang="ja-JP" altLang="en-US" sz="1100">
              <a:latin typeface="ＭＳ Ｐゴシック" panose="020B0600070205080204" pitchFamily="50" charset="-128"/>
              <a:ea typeface="ＭＳ Ｐゴシック" panose="020B0600070205080204" pitchFamily="50" charset="-128"/>
            </a:rPr>
            <a:t>百万円積立を行ったことや、新たに</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基金</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百万円を造成したことが主な要因である。また、類似団体平均より</a:t>
          </a:r>
          <a:r>
            <a:rPr kumimoji="1" lang="en-US" altLang="ja-JP" sz="1100">
              <a:latin typeface="ＭＳ Ｐゴシック" panose="020B0600070205080204" pitchFamily="50" charset="-128"/>
              <a:ea typeface="ＭＳ Ｐゴシック" panose="020B0600070205080204" pitchFamily="50" charset="-128"/>
            </a:rPr>
            <a:t>93,269</a:t>
          </a:r>
          <a:r>
            <a:rPr kumimoji="1" lang="ja-JP" altLang="en-US" sz="1100">
              <a:latin typeface="ＭＳ Ｐゴシック" panose="020B0600070205080204" pitchFamily="50" charset="-128"/>
              <a:ea typeface="ＭＳ Ｐゴシック" panose="020B0600070205080204" pitchFamily="50" charset="-128"/>
            </a:rPr>
            <a:t>円上回っている。これは、防衛省の調整交付金や再編交付金が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基金あることが主な要因である。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16,718
16,516
61.48
14,371,314
13,995,060
336,536
4,362,943
5,434,863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161874</xdr:rowOff>
    </xdr:from>
    <xdr:to>
      <xdr:col>24</xdr:col>
      <xdr:colOff>63500</xdr:colOff>
      <xdr:row>35</xdr:row>
      <xdr:rowOff>162789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262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162789</xdr:rowOff>
    </xdr:from>
    <xdr:to>
      <xdr:col>19</xdr:col>
      <xdr:colOff>177800</xdr:colOff>
      <xdr:row>35</xdr:row>
      <xdr:rowOff>163246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635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93523</xdr:rowOff>
    </xdr:from>
    <xdr:to>
      <xdr:col>15</xdr:col>
      <xdr:colOff>50800</xdr:colOff>
      <xdr:row>35</xdr:row>
      <xdr:rowOff>163246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9427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93523</xdr:rowOff>
    </xdr:from>
    <xdr:to>
      <xdr:col>10</xdr:col>
      <xdr:colOff>114300</xdr:colOff>
      <xdr:row>36</xdr:row>
      <xdr:rowOff>24028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94273"/>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111074</xdr:rowOff>
    </xdr:from>
    <xdr:to>
      <xdr:col>24</xdr:col>
      <xdr:colOff>114300</xdr:colOff>
      <xdr:row>36</xdr:row>
      <xdr:rowOff>41224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133951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111989</xdr:rowOff>
    </xdr:from>
    <xdr:to>
      <xdr:col>20</xdr:col>
      <xdr:colOff>38100</xdr:colOff>
      <xdr:row>36</xdr:row>
      <xdr:rowOff>42139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58666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112446</xdr:rowOff>
    </xdr:from>
    <xdr:to>
      <xdr:col>15</xdr:col>
      <xdr:colOff>101600</xdr:colOff>
      <xdr:row>36</xdr:row>
      <xdr:rowOff>42596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59123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42723</xdr:rowOff>
    </xdr:from>
    <xdr:to>
      <xdr:col>10</xdr:col>
      <xdr:colOff>165100</xdr:colOff>
      <xdr:row>35</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160850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144678</xdr:rowOff>
    </xdr:from>
    <xdr:to>
      <xdr:col>6</xdr:col>
      <xdr:colOff>38100</xdr:colOff>
      <xdr:row>36</xdr:row>
      <xdr:rowOff>74828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91355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104149</xdr:rowOff>
    </xdr:from>
    <xdr:to>
      <xdr:col>24</xdr:col>
      <xdr:colOff>63500</xdr:colOff>
      <xdr:row>55</xdr:row>
      <xdr:rowOff>157700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33899"/>
          <a:ext cx="838200" cy="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157700</xdr:rowOff>
    </xdr:from>
    <xdr:to>
      <xdr:col>19</xdr:col>
      <xdr:colOff>177800</xdr:colOff>
      <xdr:row>55</xdr:row>
      <xdr:rowOff>157923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7450"/>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58988</xdr:rowOff>
    </xdr:from>
    <xdr:to>
      <xdr:col>15</xdr:col>
      <xdr:colOff>50800</xdr:colOff>
      <xdr:row>55</xdr:row>
      <xdr:rowOff>157923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17288"/>
          <a:ext cx="889000" cy="27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58988</xdr:rowOff>
    </xdr:from>
    <xdr:to>
      <xdr:col>10</xdr:col>
      <xdr:colOff>114300</xdr:colOff>
      <xdr:row>56</xdr:row>
      <xdr:rowOff>123822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17288"/>
          <a:ext cx="889000" cy="40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53349</xdr:rowOff>
    </xdr:from>
    <xdr:to>
      <xdr:col>24</xdr:col>
      <xdr:colOff>114300</xdr:colOff>
      <xdr:row>55</xdr:row>
      <xdr:rowOff>154949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76226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106900</xdr:rowOff>
    </xdr:from>
    <xdr:to>
      <xdr:col>20</xdr:col>
      <xdr:colOff>38100</xdr:colOff>
      <xdr:row>56</xdr:row>
      <xdr:rowOff>37050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53577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1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107123</xdr:rowOff>
    </xdr:from>
    <xdr:to>
      <xdr:col>15</xdr:col>
      <xdr:colOff>101600</xdr:colOff>
      <xdr:row>56</xdr:row>
      <xdr:rowOff>37273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53800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8188</xdr:rowOff>
    </xdr:from>
    <xdr:to>
      <xdr:col>10</xdr:col>
      <xdr:colOff>165100</xdr:colOff>
      <xdr:row>54</xdr:row>
      <xdr:rowOff>109788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126315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4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73022</xdr:rowOff>
    </xdr:from>
    <xdr:to>
      <xdr:col>6</xdr:col>
      <xdr:colOff>38100</xdr:colOff>
      <xdr:row>57</xdr:row>
      <xdr:rowOff>3172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19699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70914</xdr:rowOff>
    </xdr:from>
    <xdr:to>
      <xdr:col>24</xdr:col>
      <xdr:colOff>63500</xdr:colOff>
      <xdr:row>75</xdr:row>
      <xdr:rowOff>50524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86764"/>
          <a:ext cx="838200" cy="3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131917</xdr:rowOff>
    </xdr:from>
    <xdr:to>
      <xdr:col>19</xdr:col>
      <xdr:colOff>177800</xdr:colOff>
      <xdr:row>75</xdr:row>
      <xdr:rowOff>50524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19217"/>
          <a:ext cx="889000" cy="9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131917</xdr:rowOff>
    </xdr:from>
    <xdr:to>
      <xdr:col>15</xdr:col>
      <xdr:colOff>50800</xdr:colOff>
      <xdr:row>76</xdr:row>
      <xdr:rowOff>58972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19217"/>
          <a:ext cx="889000" cy="2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58972</xdr:rowOff>
    </xdr:from>
    <xdr:to>
      <xdr:col>10</xdr:col>
      <xdr:colOff>114300</xdr:colOff>
      <xdr:row>76</xdr:row>
      <xdr:rowOff>85576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9172"/>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20114</xdr:rowOff>
    </xdr:from>
    <xdr:to>
      <xdr:col>24</xdr:col>
      <xdr:colOff>114300</xdr:colOff>
      <xdr:row>73</xdr:row>
      <xdr:rowOff>121714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42991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8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171174</xdr:rowOff>
    </xdr:from>
    <xdr:to>
      <xdr:col>20</xdr:col>
      <xdr:colOff>38100</xdr:colOff>
      <xdr:row>75</xdr:row>
      <xdr:rowOff>101324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81117</xdr:rowOff>
    </xdr:from>
    <xdr:to>
      <xdr:col>15</xdr:col>
      <xdr:colOff>101600</xdr:colOff>
      <xdr:row>75</xdr:row>
      <xdr:rowOff>11267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27794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8172</xdr:rowOff>
    </xdr:from>
    <xdr:to>
      <xdr:col>10</xdr:col>
      <xdr:colOff>165100</xdr:colOff>
      <xdr:row>76</xdr:row>
      <xdr:rowOff>109772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126299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34776</xdr:rowOff>
    </xdr:from>
    <xdr:to>
      <xdr:col>6</xdr:col>
      <xdr:colOff>38100</xdr:colOff>
      <xdr:row>76</xdr:row>
      <xdr:rowOff>136376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152903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126175</xdr:rowOff>
    </xdr:from>
    <xdr:to>
      <xdr:col>24</xdr:col>
      <xdr:colOff>63500</xdr:colOff>
      <xdr:row>98</xdr:row>
      <xdr:rowOff>16624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56825"/>
          <a:ext cx="8382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126175</xdr:rowOff>
    </xdr:from>
    <xdr:to>
      <xdr:col>19</xdr:col>
      <xdr:colOff>177800</xdr:colOff>
      <xdr:row>97</xdr:row>
      <xdr:rowOff>161480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6825"/>
          <a:ext cx="8890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161480</xdr:rowOff>
    </xdr:from>
    <xdr:to>
      <xdr:col>15</xdr:col>
      <xdr:colOff>50800</xdr:colOff>
      <xdr:row>98</xdr:row>
      <xdr:rowOff>80048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2130"/>
          <a:ext cx="889000" cy="9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80048</xdr:rowOff>
    </xdr:from>
    <xdr:to>
      <xdr:col>10</xdr:col>
      <xdr:colOff>114300</xdr:colOff>
      <xdr:row>98</xdr:row>
      <xdr:rowOff>101105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2148"/>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137274</xdr:rowOff>
    </xdr:from>
    <xdr:to>
      <xdr:col>24</xdr:col>
      <xdr:colOff>114300</xdr:colOff>
      <xdr:row>98</xdr:row>
      <xdr:rowOff>67424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115701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75375</xdr:rowOff>
    </xdr:from>
    <xdr:to>
      <xdr:col>20</xdr:col>
      <xdr:colOff>38100</xdr:colOff>
      <xdr:row>98</xdr:row>
      <xdr:rowOff>5525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168102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110680</xdr:rowOff>
    </xdr:from>
    <xdr:to>
      <xdr:col>15</xdr:col>
      <xdr:colOff>101600</xdr:colOff>
      <xdr:row>98</xdr:row>
      <xdr:rowOff>40830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31957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29248</xdr:rowOff>
    </xdr:from>
    <xdr:to>
      <xdr:col>10</xdr:col>
      <xdr:colOff>165100</xdr:colOff>
      <xdr:row>98</xdr:row>
      <xdr:rowOff>130848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121975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50305</xdr:rowOff>
    </xdr:from>
    <xdr:to>
      <xdr:col>6</xdr:col>
      <xdr:colOff>38100</xdr:colOff>
      <xdr:row>98</xdr:row>
      <xdr:rowOff>151905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91160</xdr:rowOff>
    </xdr:from>
    <xdr:to>
      <xdr:col>55</xdr:col>
      <xdr:colOff>0</xdr:colOff>
      <xdr:row>54</xdr:row>
      <xdr:rowOff>131546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006560"/>
          <a:ext cx="838200" cy="3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131546</xdr:rowOff>
    </xdr:from>
    <xdr:to>
      <xdr:col>50</xdr:col>
      <xdr:colOff>114300</xdr:colOff>
      <xdr:row>56</xdr:row>
      <xdr:rowOff>1016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89846"/>
          <a:ext cx="889000" cy="2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1016</xdr:rowOff>
    </xdr:from>
    <xdr:to>
      <xdr:col>45</xdr:col>
      <xdr:colOff>177800</xdr:colOff>
      <xdr:row>56</xdr:row>
      <xdr:rowOff>139891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02216"/>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107353</xdr:rowOff>
    </xdr:from>
    <xdr:to>
      <xdr:col>41</xdr:col>
      <xdr:colOff>50800</xdr:colOff>
      <xdr:row>56</xdr:row>
      <xdr:rowOff>139891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37103"/>
          <a:ext cx="8890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40360</xdr:rowOff>
    </xdr:from>
    <xdr:to>
      <xdr:col>55</xdr:col>
      <xdr:colOff>50800</xdr:colOff>
      <xdr:row>52</xdr:row>
      <xdr:rowOff>141960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89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63237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8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80746</xdr:rowOff>
    </xdr:from>
    <xdr:to>
      <xdr:col>50</xdr:col>
      <xdr:colOff>165100</xdr:colOff>
      <xdr:row>55</xdr:row>
      <xdr:rowOff>10896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27423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121666</xdr:rowOff>
    </xdr:from>
    <xdr:to>
      <xdr:col>46</xdr:col>
      <xdr:colOff>38100</xdr:colOff>
      <xdr:row>56</xdr:row>
      <xdr:rowOff>51816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68343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89091</xdr:rowOff>
    </xdr:from>
    <xdr:to>
      <xdr:col>41</xdr:col>
      <xdr:colOff>101600</xdr:colOff>
      <xdr:row>57</xdr:row>
      <xdr:rowOff>19241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35768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56553</xdr:rowOff>
    </xdr:from>
    <xdr:to>
      <xdr:col>36</xdr:col>
      <xdr:colOff>165100</xdr:colOff>
      <xdr:row>55</xdr:row>
      <xdr:rowOff>158153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130728</xdr:rowOff>
    </xdr:from>
    <xdr:to>
      <xdr:col>55</xdr:col>
      <xdr:colOff>0</xdr:colOff>
      <xdr:row>69</xdr:row>
      <xdr:rowOff>137909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1960778"/>
          <a:ext cx="8382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137909</xdr:rowOff>
    </xdr:from>
    <xdr:to>
      <xdr:col>50</xdr:col>
      <xdr:colOff>114300</xdr:colOff>
      <xdr:row>70</xdr:row>
      <xdr:rowOff>148272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1967959"/>
          <a:ext cx="889000" cy="1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148272</xdr:rowOff>
    </xdr:from>
    <xdr:to>
      <xdr:col>45</xdr:col>
      <xdr:colOff>177800</xdr:colOff>
      <xdr:row>71</xdr:row>
      <xdr:rowOff>33286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149772"/>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33286</xdr:rowOff>
    </xdr:from>
    <xdr:to>
      <xdr:col>41</xdr:col>
      <xdr:colOff>50800</xdr:colOff>
      <xdr:row>72</xdr:row>
      <xdr:rowOff>62929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206236"/>
          <a:ext cx="889000" cy="2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79928</xdr:rowOff>
    </xdr:from>
    <xdr:to>
      <xdr:col>55</xdr:col>
      <xdr:colOff>50800</xdr:colOff>
      <xdr:row>70</xdr:row>
      <xdr:rowOff>10078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19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32955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18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87109</xdr:rowOff>
    </xdr:from>
    <xdr:to>
      <xdr:col>50</xdr:col>
      <xdr:colOff>165100</xdr:colOff>
      <xdr:row>70</xdr:row>
      <xdr:rowOff>17259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19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33786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1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97472</xdr:rowOff>
    </xdr:from>
    <xdr:to>
      <xdr:col>46</xdr:col>
      <xdr:colOff>38100</xdr:colOff>
      <xdr:row>71</xdr:row>
      <xdr:rowOff>27622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0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44149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8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153936</xdr:rowOff>
    </xdr:from>
    <xdr:to>
      <xdr:col>41</xdr:col>
      <xdr:colOff>101600</xdr:colOff>
      <xdr:row>71</xdr:row>
      <xdr:rowOff>84086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1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100613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19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12129</xdr:rowOff>
    </xdr:from>
    <xdr:to>
      <xdr:col>36</xdr:col>
      <xdr:colOff>165100</xdr:colOff>
      <xdr:row>72</xdr:row>
      <xdr:rowOff>113729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3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130256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1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81598</xdr:rowOff>
    </xdr:from>
    <xdr:to>
      <xdr:col>55</xdr:col>
      <xdr:colOff>0</xdr:colOff>
      <xdr:row>98</xdr:row>
      <xdr:rowOff>32435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12248"/>
          <a:ext cx="838200" cy="1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32435</xdr:rowOff>
    </xdr:from>
    <xdr:to>
      <xdr:col>50</xdr:col>
      <xdr:colOff>114300</xdr:colOff>
      <xdr:row>98</xdr:row>
      <xdr:rowOff>108559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34535"/>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108559</xdr:rowOff>
    </xdr:from>
    <xdr:to>
      <xdr:col>45</xdr:col>
      <xdr:colOff>177800</xdr:colOff>
      <xdr:row>98</xdr:row>
      <xdr:rowOff>169368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10659"/>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99479</xdr:rowOff>
    </xdr:from>
    <xdr:to>
      <xdr:col>41</xdr:col>
      <xdr:colOff>50800</xdr:colOff>
      <xdr:row>98</xdr:row>
      <xdr:rowOff>169368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01579"/>
          <a:ext cx="889000" cy="6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30798</xdr:rowOff>
    </xdr:from>
    <xdr:to>
      <xdr:col>55</xdr:col>
      <xdr:colOff>50800</xdr:colOff>
      <xdr:row>97</xdr:row>
      <xdr:rowOff>132398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153085</xdr:rowOff>
    </xdr:from>
    <xdr:to>
      <xdr:col>50</xdr:col>
      <xdr:colOff>165100</xdr:colOff>
      <xdr:row>98</xdr:row>
      <xdr:rowOff>83235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57759</xdr:rowOff>
    </xdr:from>
    <xdr:to>
      <xdr:col>46</xdr:col>
      <xdr:colOff>38100</xdr:colOff>
      <xdr:row>98</xdr:row>
      <xdr:rowOff>159359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150486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5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118568</xdr:rowOff>
    </xdr:from>
    <xdr:to>
      <xdr:col>41</xdr:col>
      <xdr:colOff>101600</xdr:colOff>
      <xdr:row>99</xdr:row>
      <xdr:rowOff>48718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39845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1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48679</xdr:rowOff>
    </xdr:from>
    <xdr:to>
      <xdr:col>36</xdr:col>
      <xdr:colOff>165100</xdr:colOff>
      <xdr:row>98</xdr:row>
      <xdr:rowOff>150279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141406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116710</xdr:rowOff>
    </xdr:from>
    <xdr:to>
      <xdr:col>85</xdr:col>
      <xdr:colOff>127000</xdr:colOff>
      <xdr:row>37</xdr:row>
      <xdr:rowOff>128303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60360"/>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102798</xdr:rowOff>
    </xdr:from>
    <xdr:to>
      <xdr:col>81</xdr:col>
      <xdr:colOff>50800</xdr:colOff>
      <xdr:row>37</xdr:row>
      <xdr:rowOff>116710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32098"/>
          <a:ext cx="889000" cy="5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102798</xdr:rowOff>
    </xdr:from>
    <xdr:to>
      <xdr:col>76</xdr:col>
      <xdr:colOff>114300</xdr:colOff>
      <xdr:row>37</xdr:row>
      <xdr:rowOff>36046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32098"/>
          <a:ext cx="889000" cy="4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36046</xdr:rowOff>
    </xdr:from>
    <xdr:to>
      <xdr:col>71</xdr:col>
      <xdr:colOff>177800</xdr:colOff>
      <xdr:row>37</xdr:row>
      <xdr:rowOff>109100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79696"/>
          <a:ext cx="889000" cy="7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77503</xdr:rowOff>
    </xdr:from>
    <xdr:to>
      <xdr:col>85</xdr:col>
      <xdr:colOff>177800</xdr:colOff>
      <xdr:row>38</xdr:row>
      <xdr:rowOff>7652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21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55930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65910</xdr:rowOff>
    </xdr:from>
    <xdr:to>
      <xdr:col>81</xdr:col>
      <xdr:colOff>101600</xdr:colOff>
      <xdr:row>37</xdr:row>
      <xdr:rowOff>167509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9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158636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51998</xdr:rowOff>
    </xdr:from>
    <xdr:to>
      <xdr:col>76</xdr:col>
      <xdr:colOff>165100</xdr:colOff>
      <xdr:row>34</xdr:row>
      <xdr:rowOff>153598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170125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156696</xdr:rowOff>
    </xdr:from>
    <xdr:to>
      <xdr:col>72</xdr:col>
      <xdr:colOff>38100</xdr:colOff>
      <xdr:row>37</xdr:row>
      <xdr:rowOff>86846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77973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58300</xdr:rowOff>
    </xdr:from>
    <xdr:to>
      <xdr:col>67</xdr:col>
      <xdr:colOff>101600</xdr:colOff>
      <xdr:row>37</xdr:row>
      <xdr:rowOff>159900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151027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42507</xdr:rowOff>
    </xdr:from>
    <xdr:to>
      <xdr:col>85</xdr:col>
      <xdr:colOff>127000</xdr:colOff>
      <xdr:row>56</xdr:row>
      <xdr:rowOff>53022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786457"/>
          <a:ext cx="838200" cy="8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42507</xdr:rowOff>
    </xdr:from>
    <xdr:to>
      <xdr:col>81</xdr:col>
      <xdr:colOff>50800</xdr:colOff>
      <xdr:row>53</xdr:row>
      <xdr:rowOff>116040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786457"/>
          <a:ext cx="889000" cy="4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116040</xdr:rowOff>
    </xdr:from>
    <xdr:to>
      <xdr:col>76</xdr:col>
      <xdr:colOff>114300</xdr:colOff>
      <xdr:row>54</xdr:row>
      <xdr:rowOff>4623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02890"/>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4623</xdr:rowOff>
    </xdr:from>
    <xdr:to>
      <xdr:col>71</xdr:col>
      <xdr:colOff>177800</xdr:colOff>
      <xdr:row>56</xdr:row>
      <xdr:rowOff>166801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62923"/>
          <a:ext cx="889000" cy="5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2222</xdr:rowOff>
    </xdr:from>
    <xdr:to>
      <xdr:col>85</xdr:col>
      <xdr:colOff>177800</xdr:colOff>
      <xdr:row>56</xdr:row>
      <xdr:rowOff>103822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25099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163157</xdr:rowOff>
    </xdr:from>
    <xdr:to>
      <xdr:col>81</xdr:col>
      <xdr:colOff>101600</xdr:colOff>
      <xdr:row>51</xdr:row>
      <xdr:rowOff>93307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7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109834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51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65240</xdr:rowOff>
    </xdr:from>
    <xdr:to>
      <xdr:col>76</xdr:col>
      <xdr:colOff>165100</xdr:colOff>
      <xdr:row>53</xdr:row>
      <xdr:rowOff>166840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11917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89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125273</xdr:rowOff>
    </xdr:from>
    <xdr:to>
      <xdr:col>72</xdr:col>
      <xdr:colOff>38100</xdr:colOff>
      <xdr:row>54</xdr:row>
      <xdr:rowOff>55423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71950</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98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116001</xdr:rowOff>
    </xdr:from>
    <xdr:to>
      <xdr:col>67</xdr:col>
      <xdr:colOff>101600</xdr:colOff>
      <xdr:row>57</xdr:row>
      <xdr:rowOff>46151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37278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54911</xdr:rowOff>
    </xdr:from>
    <xdr:to>
      <xdr:col>85</xdr:col>
      <xdr:colOff>127000</xdr:colOff>
      <xdr:row>79</xdr:row>
      <xdr:rowOff>79862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99461"/>
          <a:ext cx="8382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79862</xdr:rowOff>
    </xdr:from>
    <xdr:to>
      <xdr:col>81</xdr:col>
      <xdr:colOff>50800</xdr:colOff>
      <xdr:row>79</xdr:row>
      <xdr:rowOff>89799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24412"/>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89799</xdr:rowOff>
    </xdr:from>
    <xdr:to>
      <xdr:col>76</xdr:col>
      <xdr:colOff>114300</xdr:colOff>
      <xdr:row>79</xdr:row>
      <xdr:rowOff>92010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34349"/>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66177</xdr:rowOff>
    </xdr:from>
    <xdr:to>
      <xdr:col>71</xdr:col>
      <xdr:colOff>177800</xdr:colOff>
      <xdr:row>79</xdr:row>
      <xdr:rowOff>92010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1072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4111</xdr:rowOff>
    </xdr:from>
    <xdr:to>
      <xdr:col>85</xdr:col>
      <xdr:colOff>177800</xdr:colOff>
      <xdr:row>79</xdr:row>
      <xdr:rowOff>105711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29062</xdr:rowOff>
    </xdr:from>
    <xdr:to>
      <xdr:col>81</xdr:col>
      <xdr:colOff>101600</xdr:colOff>
      <xdr:row>79</xdr:row>
      <xdr:rowOff>130662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121789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38999</xdr:rowOff>
    </xdr:from>
    <xdr:to>
      <xdr:col>76</xdr:col>
      <xdr:colOff>165100</xdr:colOff>
      <xdr:row>79</xdr:row>
      <xdr:rowOff>140599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131726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41210</xdr:rowOff>
    </xdr:from>
    <xdr:to>
      <xdr:col>72</xdr:col>
      <xdr:colOff>38100</xdr:colOff>
      <xdr:row>79</xdr:row>
      <xdr:rowOff>142810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133937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15377</xdr:rowOff>
    </xdr:from>
    <xdr:to>
      <xdr:col>67</xdr:col>
      <xdr:colOff>101600</xdr:colOff>
      <xdr:row>79</xdr:row>
      <xdr:rowOff>116977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108104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110058</xdr:rowOff>
    </xdr:from>
    <xdr:to>
      <xdr:col>85</xdr:col>
      <xdr:colOff>127000</xdr:colOff>
      <xdr:row>97</xdr:row>
      <xdr:rowOff>113068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4070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110058</xdr:rowOff>
    </xdr:from>
    <xdr:to>
      <xdr:col>81</xdr:col>
      <xdr:colOff>50800</xdr:colOff>
      <xdr:row>97</xdr:row>
      <xdr:rowOff>115598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40708"/>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115598</xdr:rowOff>
    </xdr:from>
    <xdr:to>
      <xdr:col>76</xdr:col>
      <xdr:colOff>114300</xdr:colOff>
      <xdr:row>97</xdr:row>
      <xdr:rowOff>130640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46248"/>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130640</xdr:rowOff>
    </xdr:from>
    <xdr:to>
      <xdr:col>71</xdr:col>
      <xdr:colOff>177800</xdr:colOff>
      <xdr:row>97</xdr:row>
      <xdr:rowOff>141605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61290"/>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62268</xdr:rowOff>
    </xdr:from>
    <xdr:to>
      <xdr:col>85</xdr:col>
      <xdr:colOff>177800</xdr:colOff>
      <xdr:row>97</xdr:row>
      <xdr:rowOff>163868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40695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59258</xdr:rowOff>
    </xdr:from>
    <xdr:to>
      <xdr:col>81</xdr:col>
      <xdr:colOff>101600</xdr:colOff>
      <xdr:row>97</xdr:row>
      <xdr:rowOff>160858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151985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64798</xdr:rowOff>
    </xdr:from>
    <xdr:to>
      <xdr:col>76</xdr:col>
      <xdr:colOff>165100</xdr:colOff>
      <xdr:row>97</xdr:row>
      <xdr:rowOff>166398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79840</xdr:rowOff>
    </xdr:from>
    <xdr:to>
      <xdr:col>72</xdr:col>
      <xdr:colOff>38100</xdr:colOff>
      <xdr:row>98</xdr:row>
      <xdr:rowOff>9990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90805</xdr:rowOff>
    </xdr:from>
    <xdr:to>
      <xdr:col>67</xdr:col>
      <xdr:colOff>101600</xdr:colOff>
      <xdr:row>98</xdr:row>
      <xdr:rowOff>20955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増減幅が大きい費目、類似団体平均との差が大きい費目を抽出して記載する。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217,069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29,627</a:t>
          </a:r>
          <a:r>
            <a:rPr kumimoji="1" lang="ja-JP" altLang="en-US" sz="1300">
              <a:latin typeface="ＭＳ Ｐゴシック" panose="020B0600070205080204" pitchFamily="50" charset="-128"/>
              <a:ea typeface="ＭＳ Ｐゴシック" panose="020B0600070205080204" pitchFamily="50" charset="-128"/>
            </a:rPr>
            <a:t>円増加している。これは国の給付金事業や保育所等施設型給付費等の公定価格の増加によるものである。また、類似団体平均値より</a:t>
          </a:r>
          <a:r>
            <a:rPr kumimoji="1" lang="en-US" altLang="ja-JP" sz="1300">
              <a:latin typeface="ＭＳ Ｐゴシック" panose="020B0600070205080204" pitchFamily="50" charset="-128"/>
              <a:ea typeface="ＭＳ Ｐゴシック" panose="020B0600070205080204" pitchFamily="50" charset="-128"/>
            </a:rPr>
            <a:t>33,477</a:t>
          </a:r>
          <a:r>
            <a:rPr kumimoji="1" lang="ja-JP" altLang="en-US" sz="1300">
              <a:latin typeface="ＭＳ Ｐゴシック" panose="020B0600070205080204" pitchFamily="50" charset="-128"/>
              <a:ea typeface="ＭＳ Ｐゴシック" panose="020B0600070205080204" pitchFamily="50" charset="-128"/>
            </a:rPr>
            <a:t>円多く、保育料無償化に伴う保育料助成を開始したことが主な要因である。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90,822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30,180</a:t>
          </a:r>
          <a:r>
            <a:rPr kumimoji="1" lang="ja-JP" altLang="en-US" sz="1300">
              <a:latin typeface="ＭＳ Ｐゴシック" panose="020B0600070205080204" pitchFamily="50" charset="-128"/>
              <a:ea typeface="ＭＳ Ｐゴシック" panose="020B0600070205080204" pitchFamily="50" charset="-128"/>
            </a:rPr>
            <a:t>円増加、類似団体平均値より</a:t>
          </a:r>
          <a:r>
            <a:rPr kumimoji="1" lang="en-US" altLang="ja-JP" sz="1300">
              <a:latin typeface="ＭＳ Ｐゴシック" panose="020B0600070205080204" pitchFamily="50" charset="-128"/>
              <a:ea typeface="ＭＳ Ｐゴシック" panose="020B0600070205080204" pitchFamily="50" charset="-128"/>
            </a:rPr>
            <a:t>64,391</a:t>
          </a:r>
          <a:r>
            <a:rPr kumimoji="1" lang="ja-JP" altLang="en-US" sz="1300">
              <a:latin typeface="ＭＳ Ｐゴシック" panose="020B0600070205080204" pitchFamily="50" charset="-128"/>
              <a:ea typeface="ＭＳ Ｐゴシック" panose="020B0600070205080204" pitchFamily="50" charset="-128"/>
            </a:rPr>
            <a:t>円多い。これは、農畜産物直売所本体建設工事による事業費の増加が主な要因である。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85,471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円増加している。これは物価高騰対策等のためのクーポン事業の実施が主な要因である。また、類似団体平均値より</a:t>
          </a:r>
          <a:r>
            <a:rPr kumimoji="1" lang="en-US" altLang="ja-JP" sz="1300">
              <a:latin typeface="ＭＳ Ｐゴシック" panose="020B0600070205080204" pitchFamily="50" charset="-128"/>
              <a:ea typeface="ＭＳ Ｐゴシック" panose="020B0600070205080204" pitchFamily="50" charset="-128"/>
            </a:rPr>
            <a:t>67,436</a:t>
          </a:r>
          <a:r>
            <a:rPr kumimoji="1" lang="ja-JP" altLang="en-US" sz="1300">
              <a:latin typeface="ＭＳ Ｐゴシック" panose="020B0600070205080204" pitchFamily="50" charset="-128"/>
              <a:ea typeface="ＭＳ Ｐゴシック" panose="020B0600070205080204" pitchFamily="50" charset="-128"/>
            </a:rPr>
            <a:t>円多く、ふるさと納税事業に係る経費が大きいことが主な要因である。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69,825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68,328</a:t>
          </a:r>
          <a:r>
            <a:rPr kumimoji="1" lang="ja-JP" altLang="en-US" sz="1300">
              <a:latin typeface="ＭＳ Ｐゴシック" panose="020B0600070205080204" pitchFamily="50" charset="-128"/>
              <a:ea typeface="ＭＳ Ｐゴシック" panose="020B0600070205080204" pitchFamily="50" charset="-128"/>
            </a:rPr>
            <a:t>円減少している。これは、屋外運動場建設事業及びスタジアム照明整備事業の完了による反動減である。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財政調整基金については、取り崩しを行わず</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百万円の積立を行ったため残高を増やすことができ、標準財政規模比も</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25.49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実質単年度収支においても、歳入財源を確保しつつ、適正な歳出予算の設計に努め、標準財政規模費もともに減少することができた。今後とも、歳入歳出のバランスを重視した健全な財政運営を行っていくとともに、災害等不測の事態等に備え、財政調整基金の積立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一般会計及び公営企業会計等について、すべての会計が赤字を計上しておらず、連結実質赤字は生じていない。</a:t>
          </a:r>
        </a:p>
        <a:p>
          <a:r>
            <a:rPr kumimoji="1" lang="ja-JP" altLang="en-US" sz="1400">
              <a:latin typeface="ＭＳ ゴシック" pitchFamily="49" charset="-128"/>
              <a:ea typeface="ＭＳ ゴシック" pitchFamily="49" charset="-128"/>
            </a:rPr>
            <a:t>　今後も事業見直し等による歳出の抑制や受益者負担の適正化など、健全な財政運営及び事業経営を図る必要がある。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事業債の償還を完了し、新たに</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事業債の償還を開始したが、義務教育施設整備事業債等償還額が大きい事業の償還が完了し、元利償還金が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百万円減少したことで、実質公債費比率の分子が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今後、大きな施設の改修・整備事業が控えているため、様々な方法を活用し財源の確保を行って行くとともに計画的な借入及び償還を行い、健全な財政運営に努める。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億円減少し、将来負担額が減少したうえに、新たな基金の造成や財政調整基金の積立額の増加により充当可能財源等が増加したことが、将来負担比率の分子の減（前年度比▲</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百万円）の主な要因として挙げられる。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今後も地方債残高の圧縮等を図り、健全な財政運営に努める。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・財政調整基金において、特定財源の確保に努め、取崩しを行わず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百万円の積立のみを行ったことや、防衛省の調整交付金を活用した４基金を含む６基金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百万円を新たに造成したことで、基金全体として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における負担が大きくなる事業や継続していきたい単独事業等の今後の支出見込を踏まえ、単年度での大きな財政負担を回避し、安定的な財政運営ができるよう、今後の事業計画を見据えながら基金の造成・廃止を行いながら運用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・がんばる新富町応援基金：誇りと自信を持ち元気が出る人・ものづくり事業、安全・安心して生活できる地域づくり事業、夢と希望が膨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らむ豊かな暮らしづくり事業等で寄付者が選択した事業。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・公営企業等資金運用基金：公営企業等の資金を本町が一括して債券等で運用するための基金であり、基金の使途は無い。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・すこやか安心基金：乳幼児、児童生徒及び高校生等の医療費及び新富町多子世帯保育料等の助成。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・こども育む基金：保育料助成。こどもの医療費助成。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・がんばる新富町応援基金：多くの事業に活用することとしたため、積み立てた額より事業費のほうが多かったため</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・すこやか安心基金：新たな事業費の積立は行わず運用益のみを積み立て、これまでの基金残高から事業費に充てたため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・公共施設等整備基金：取崩しを行わ</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・こども育む基金：すこやか安心基金の事業内容に保育料助成事業を加え、防衛省の調整交付金を財源とした基金の造成を開始した</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め。（すこやか安心基金は、防衛省の再編関連移転訓練等交付金により造成）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における負担が大きくなる事業や継続していきたい単独事業等の今後の支出見込を踏まえ、単年度での大きな財政負担を回避し、安定的な財政運営ができるよう、防衛省の調整交付金等を活用しながら基金の積み立てを行って行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・国庫補助金や企業版ふるさと納税、その他特定目的基金等特定財源の確保ができたことで、財源不足による取崩しを行わず、かつ、前年度繰越金の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億円程度の残高確保に努めることとしている。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年度分の償還分として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年度の償還分として普通交付税で交付された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・今後の金利変動等の公債費の償還リスクに備えるため、普通交付税にて交付された臨時財政対策債償還基金費分を除く現在の残高を維持することとしている。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14371314</v>
      </c>
      <c r="BO4" s="358"/>
      <c r="BP4" s="358"/>
      <c r="BQ4" s="358"/>
      <c r="BR4" s="358"/>
      <c r="BS4" s="358"/>
      <c r="BT4" s="358"/>
      <c r="BU4" s="359"/>
      <c r="BV4" s="357">
        <v>14484607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7.7</v>
      </c>
      <c r="CU4" s="364"/>
      <c r="CV4" s="364"/>
      <c r="CW4" s="364"/>
      <c r="CX4" s="364"/>
      <c r="CY4" s="364"/>
      <c r="CZ4" s="364"/>
      <c r="DA4" s="365"/>
      <c r="DB4" s="363">
        <v>9.3000000000000007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13995060</v>
      </c>
      <c r="BO5" s="395"/>
      <c r="BP5" s="395"/>
      <c r="BQ5" s="395"/>
      <c r="BR5" s="395"/>
      <c r="BS5" s="395"/>
      <c r="BT5" s="395"/>
      <c r="BU5" s="396"/>
      <c r="BV5" s="394">
        <v>13891583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86.1</v>
      </c>
      <c r="CU5" s="392"/>
      <c r="CV5" s="392"/>
      <c r="CW5" s="392"/>
      <c r="CX5" s="392"/>
      <c r="CY5" s="392"/>
      <c r="CZ5" s="392"/>
      <c r="DA5" s="393"/>
      <c r="DB5" s="391">
        <v>82.4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376254</v>
      </c>
      <c r="BO6" s="395"/>
      <c r="BP6" s="395"/>
      <c r="BQ6" s="395"/>
      <c r="BR6" s="395"/>
      <c r="BS6" s="395"/>
      <c r="BT6" s="395"/>
      <c r="BU6" s="396"/>
      <c r="BV6" s="394">
        <v>593024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86.6</v>
      </c>
      <c r="CU6" s="432"/>
      <c r="CV6" s="432"/>
      <c r="CW6" s="432"/>
      <c r="CX6" s="432"/>
      <c r="CY6" s="432"/>
      <c r="CZ6" s="432"/>
      <c r="DA6" s="433"/>
      <c r="DB6" s="431">
        <v>83.6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39718</v>
      </c>
      <c r="BO7" s="395"/>
      <c r="BP7" s="395"/>
      <c r="BQ7" s="395"/>
      <c r="BR7" s="395"/>
      <c r="BS7" s="395"/>
      <c r="BT7" s="395"/>
      <c r="BU7" s="396"/>
      <c r="BV7" s="394">
        <v>196513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4362943</v>
      </c>
      <c r="CU7" s="395"/>
      <c r="CV7" s="395"/>
      <c r="CW7" s="395"/>
      <c r="CX7" s="395"/>
      <c r="CY7" s="395"/>
      <c r="CZ7" s="395"/>
      <c r="DA7" s="396"/>
      <c r="DB7" s="394">
        <v>4271783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336536</v>
      </c>
      <c r="BO8" s="395"/>
      <c r="BP8" s="395"/>
      <c r="BQ8" s="395"/>
      <c r="BR8" s="395"/>
      <c r="BS8" s="395"/>
      <c r="BT8" s="395"/>
      <c r="BU8" s="396"/>
      <c r="BV8" s="394">
        <v>396511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0.45</v>
      </c>
      <c r="CU8" s="435"/>
      <c r="CV8" s="435"/>
      <c r="CW8" s="435"/>
      <c r="CX8" s="435"/>
      <c r="CY8" s="435"/>
      <c r="CZ8" s="435"/>
      <c r="DA8" s="436"/>
      <c r="DB8" s="434">
        <v>0.45</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16564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-59975</v>
      </c>
      <c r="BO9" s="395"/>
      <c r="BP9" s="395"/>
      <c r="BQ9" s="395"/>
      <c r="BR9" s="395"/>
      <c r="BS9" s="395"/>
      <c r="BT9" s="395"/>
      <c r="BU9" s="396"/>
      <c r="BV9" s="394">
        <v>115769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6.8</v>
      </c>
      <c r="CU9" s="392"/>
      <c r="CV9" s="392"/>
      <c r="CW9" s="392"/>
      <c r="CX9" s="392"/>
      <c r="CY9" s="392"/>
      <c r="CZ9" s="392"/>
      <c r="DA9" s="393"/>
      <c r="DB9" s="391">
        <v>9.1999999999999993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17373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235847</v>
      </c>
      <c r="BO10" s="395"/>
      <c r="BP10" s="395"/>
      <c r="BQ10" s="395"/>
      <c r="BR10" s="395"/>
      <c r="BS10" s="395"/>
      <c r="BT10" s="395"/>
      <c r="BU10" s="396"/>
      <c r="BV10" s="394">
        <v>198705</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16718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127</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16516</v>
      </c>
      <c r="S13" s="479"/>
      <c r="T13" s="479"/>
      <c r="U13" s="479"/>
      <c r="V13" s="480"/>
      <c r="W13" s="410" t="s">
        <v>131</v>
      </c>
      <c r="X13" s="411"/>
      <c r="Y13" s="411"/>
      <c r="Z13" s="411"/>
      <c r="AA13" s="411"/>
      <c r="AB13" s="401"/>
      <c r="AC13" s="445">
        <v>1612</v>
      </c>
      <c r="AD13" s="446"/>
      <c r="AE13" s="446"/>
      <c r="AF13" s="446"/>
      <c r="AG13" s="488"/>
      <c r="AH13" s="445">
        <v>1739</v>
      </c>
      <c r="AI13" s="446"/>
      <c r="AJ13" s="446"/>
      <c r="AK13" s="446"/>
      <c r="AL13" s="447"/>
      <c r="AM13" s="423" t="s">
        <v>132</v>
      </c>
      <c r="AN13" s="424"/>
      <c r="AO13" s="424"/>
      <c r="AP13" s="424"/>
      <c r="AQ13" s="424"/>
      <c r="AR13" s="424"/>
      <c r="AS13" s="424"/>
      <c r="AT13" s="425"/>
      <c r="AU13" s="426" t="s">
        <v>127</v>
      </c>
      <c r="AV13" s="427"/>
      <c r="AW13" s="427"/>
      <c r="AX13" s="427"/>
      <c r="AY13" s="428" t="s">
        <v>133</v>
      </c>
      <c r="AZ13" s="429"/>
      <c r="BA13" s="429"/>
      <c r="BB13" s="429"/>
      <c r="BC13" s="429"/>
      <c r="BD13" s="429"/>
      <c r="BE13" s="429"/>
      <c r="BF13" s="429"/>
      <c r="BG13" s="429"/>
      <c r="BH13" s="429"/>
      <c r="BI13" s="429"/>
      <c r="BJ13" s="429"/>
      <c r="BK13" s="429"/>
      <c r="BL13" s="429"/>
      <c r="BM13" s="430"/>
      <c r="BN13" s="394">
        <v>175872</v>
      </c>
      <c r="BO13" s="395"/>
      <c r="BP13" s="395"/>
      <c r="BQ13" s="395"/>
      <c r="BR13" s="395"/>
      <c r="BS13" s="395"/>
      <c r="BT13" s="395"/>
      <c r="BU13" s="396"/>
      <c r="BV13" s="394">
        <v>314474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7.8</v>
      </c>
      <c r="CU13" s="392"/>
      <c r="CV13" s="392"/>
      <c r="CW13" s="392"/>
      <c r="CX13" s="392"/>
      <c r="CY13" s="392"/>
      <c r="CZ13" s="392"/>
      <c r="DA13" s="393"/>
      <c r="DB13" s="391">
        <v>7.6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16888</v>
      </c>
      <c r="S14" s="479"/>
      <c r="T14" s="479"/>
      <c r="U14" s="479"/>
      <c r="V14" s="480"/>
      <c r="W14" s="384"/>
      <c r="X14" s="385"/>
      <c r="Y14" s="385"/>
      <c r="Z14" s="385"/>
      <c r="AA14" s="385"/>
      <c r="AB14" s="374"/>
      <c r="AC14" s="481">
        <v>18.2</v>
      </c>
      <c r="AD14" s="482"/>
      <c r="AE14" s="482"/>
      <c r="AF14" s="482"/>
      <c r="AG14" s="483"/>
      <c r="AH14" s="481">
        <v>19.100000000000001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16730</v>
      </c>
      <c r="S15" s="479"/>
      <c r="T15" s="479"/>
      <c r="U15" s="479"/>
      <c r="V15" s="480"/>
      <c r="W15" s="410" t="s">
        <v>137</v>
      </c>
      <c r="X15" s="411"/>
      <c r="Y15" s="411"/>
      <c r="Z15" s="411"/>
      <c r="AA15" s="411"/>
      <c r="AB15" s="401"/>
      <c r="AC15" s="445">
        <v>1808</v>
      </c>
      <c r="AD15" s="446"/>
      <c r="AE15" s="446"/>
      <c r="AF15" s="446"/>
      <c r="AG15" s="488"/>
      <c r="AH15" s="445">
        <v>1816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1784947</v>
      </c>
      <c r="BO15" s="358"/>
      <c r="BP15" s="358"/>
      <c r="BQ15" s="358"/>
      <c r="BR15" s="358"/>
      <c r="BS15" s="358"/>
      <c r="BT15" s="358"/>
      <c r="BU15" s="359"/>
      <c r="BV15" s="357">
        <v>1746212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20.5</v>
      </c>
      <c r="AD16" s="482"/>
      <c r="AE16" s="482"/>
      <c r="AF16" s="482"/>
      <c r="AG16" s="483"/>
      <c r="AH16" s="481">
        <v>20</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3908492</v>
      </c>
      <c r="BO16" s="395"/>
      <c r="BP16" s="395"/>
      <c r="BQ16" s="395"/>
      <c r="BR16" s="395"/>
      <c r="BS16" s="395"/>
      <c r="BT16" s="395"/>
      <c r="BU16" s="396"/>
      <c r="BV16" s="394">
        <v>3788020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5419</v>
      </c>
      <c r="AD17" s="446"/>
      <c r="AE17" s="446"/>
      <c r="AF17" s="446"/>
      <c r="AG17" s="488"/>
      <c r="AH17" s="445">
        <v>5530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2210492</v>
      </c>
      <c r="BO17" s="395"/>
      <c r="BP17" s="395"/>
      <c r="BQ17" s="395"/>
      <c r="BR17" s="395"/>
      <c r="BS17" s="395"/>
      <c r="BT17" s="395"/>
      <c r="BU17" s="396"/>
      <c r="BV17" s="394">
        <v>2170383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61.48</v>
      </c>
      <c r="M18" s="518"/>
      <c r="N18" s="518"/>
      <c r="O18" s="518"/>
      <c r="P18" s="518"/>
      <c r="Q18" s="518"/>
      <c r="R18" s="519"/>
      <c r="S18" s="519"/>
      <c r="T18" s="519"/>
      <c r="U18" s="519"/>
      <c r="V18" s="520"/>
      <c r="W18" s="412"/>
      <c r="X18" s="413"/>
      <c r="Y18" s="413"/>
      <c r="Z18" s="413"/>
      <c r="AA18" s="413"/>
      <c r="AB18" s="404"/>
      <c r="AC18" s="521">
        <v>61.3</v>
      </c>
      <c r="AD18" s="522"/>
      <c r="AE18" s="522"/>
      <c r="AF18" s="522"/>
      <c r="AG18" s="523"/>
      <c r="AH18" s="521">
        <v>60.9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3980751</v>
      </c>
      <c r="BO18" s="395"/>
      <c r="BP18" s="395"/>
      <c r="BQ18" s="395"/>
      <c r="BR18" s="395"/>
      <c r="BS18" s="395"/>
      <c r="BT18" s="395"/>
      <c r="BU18" s="396"/>
      <c r="BV18" s="394">
        <v>3694460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269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8436366</v>
      </c>
      <c r="BO19" s="395"/>
      <c r="BP19" s="395"/>
      <c r="BQ19" s="395"/>
      <c r="BR19" s="395"/>
      <c r="BS19" s="395"/>
      <c r="BT19" s="395"/>
      <c r="BU19" s="396"/>
      <c r="BV19" s="394">
        <v>6421984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6430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5434863</v>
      </c>
      <c r="BO22" s="358"/>
      <c r="BP22" s="358"/>
      <c r="BQ22" s="358"/>
      <c r="BR22" s="358"/>
      <c r="BS22" s="358"/>
      <c r="BT22" s="358"/>
      <c r="BU22" s="359"/>
      <c r="BV22" s="357">
        <v>5591230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3725237</v>
      </c>
      <c r="BO23" s="395"/>
      <c r="BP23" s="395"/>
      <c r="BQ23" s="395"/>
      <c r="BR23" s="395"/>
      <c r="BS23" s="395"/>
      <c r="BT23" s="395"/>
      <c r="BU23" s="396"/>
      <c r="BV23" s="394">
        <v>4054385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7030</v>
      </c>
      <c r="R24" s="446"/>
      <c r="S24" s="446"/>
      <c r="T24" s="446"/>
      <c r="U24" s="446"/>
      <c r="V24" s="488"/>
      <c r="W24" s="540"/>
      <c r="X24" s="541"/>
      <c r="Y24" s="542"/>
      <c r="Z24" s="444" t="s">
        <v>162</v>
      </c>
      <c r="AA24" s="424"/>
      <c r="AB24" s="424"/>
      <c r="AC24" s="424"/>
      <c r="AD24" s="424"/>
      <c r="AE24" s="424"/>
      <c r="AF24" s="424"/>
      <c r="AG24" s="425"/>
      <c r="AH24" s="445">
        <v>146</v>
      </c>
      <c r="AI24" s="446"/>
      <c r="AJ24" s="446"/>
      <c r="AK24" s="446"/>
      <c r="AL24" s="488"/>
      <c r="AM24" s="445">
        <v>435080</v>
      </c>
      <c r="AN24" s="446"/>
      <c r="AO24" s="446"/>
      <c r="AP24" s="446"/>
      <c r="AQ24" s="446"/>
      <c r="AR24" s="488"/>
      <c r="AS24" s="445">
        <v>2980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3068624</v>
      </c>
      <c r="BO24" s="395"/>
      <c r="BP24" s="395"/>
      <c r="BQ24" s="395"/>
      <c r="BR24" s="395"/>
      <c r="BS24" s="395"/>
      <c r="BT24" s="395"/>
      <c r="BU24" s="396"/>
      <c r="BV24" s="394">
        <v>2986788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5650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996081</v>
      </c>
      <c r="BO25" s="358"/>
      <c r="BP25" s="358"/>
      <c r="BQ25" s="358"/>
      <c r="BR25" s="358"/>
      <c r="BS25" s="358"/>
      <c r="BT25" s="358"/>
      <c r="BU25" s="359"/>
      <c r="BV25" s="357">
        <v>849026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5350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3560</v>
      </c>
      <c r="R27" s="446"/>
      <c r="S27" s="446"/>
      <c r="T27" s="446"/>
      <c r="U27" s="446"/>
      <c r="V27" s="488"/>
      <c r="W27" s="540"/>
      <c r="X27" s="541"/>
      <c r="Y27" s="542"/>
      <c r="Z27" s="444" t="s">
        <v>171</v>
      </c>
      <c r="AA27" s="424"/>
      <c r="AB27" s="424"/>
      <c r="AC27" s="424"/>
      <c r="AD27" s="424"/>
      <c r="AE27" s="424"/>
      <c r="AF27" s="424"/>
      <c r="AG27" s="425"/>
      <c r="AH27" s="445">
        <v>5</v>
      </c>
      <c r="AI27" s="446"/>
      <c r="AJ27" s="446"/>
      <c r="AK27" s="446"/>
      <c r="AL27" s="488"/>
      <c r="AM27" s="445">
        <v>15735</v>
      </c>
      <c r="AN27" s="446"/>
      <c r="AO27" s="446"/>
      <c r="AP27" s="446"/>
      <c r="AQ27" s="446"/>
      <c r="AR27" s="488"/>
      <c r="AS27" s="445">
        <v>3147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195386</v>
      </c>
      <c r="BO27" s="514"/>
      <c r="BP27" s="514"/>
      <c r="BQ27" s="514"/>
      <c r="BR27" s="514"/>
      <c r="BS27" s="514"/>
      <c r="BT27" s="514"/>
      <c r="BU27" s="515"/>
      <c r="BV27" s="513">
        <v>194955</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2990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1112119</v>
      </c>
      <c r="BO28" s="358"/>
      <c r="BP28" s="358"/>
      <c r="BQ28" s="358"/>
      <c r="BR28" s="358"/>
      <c r="BS28" s="358"/>
      <c r="BT28" s="358"/>
      <c r="BU28" s="359"/>
      <c r="BV28" s="357">
        <v>876272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10</v>
      </c>
      <c r="M29" s="446"/>
      <c r="N29" s="446"/>
      <c r="O29" s="446"/>
      <c r="P29" s="488"/>
      <c r="Q29" s="445">
        <v>2830</v>
      </c>
      <c r="R29" s="446"/>
      <c r="S29" s="446"/>
      <c r="T29" s="446"/>
      <c r="U29" s="446"/>
      <c r="V29" s="488"/>
      <c r="W29" s="543"/>
      <c r="X29" s="544"/>
      <c r="Y29" s="545"/>
      <c r="Z29" s="444" t="s">
        <v>177</v>
      </c>
      <c r="AA29" s="424"/>
      <c r="AB29" s="424"/>
      <c r="AC29" s="424"/>
      <c r="AD29" s="424"/>
      <c r="AE29" s="424"/>
      <c r="AF29" s="424"/>
      <c r="AG29" s="425"/>
      <c r="AH29" s="445">
        <v>151</v>
      </c>
      <c r="AI29" s="446"/>
      <c r="AJ29" s="446"/>
      <c r="AK29" s="446"/>
      <c r="AL29" s="488"/>
      <c r="AM29" s="445">
        <v>450815</v>
      </c>
      <c r="AN29" s="446"/>
      <c r="AO29" s="446"/>
      <c r="AP29" s="446"/>
      <c r="AQ29" s="446"/>
      <c r="AR29" s="488"/>
      <c r="AS29" s="445">
        <v>2986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158602</v>
      </c>
      <c r="BO29" s="395"/>
      <c r="BP29" s="395"/>
      <c r="BQ29" s="395"/>
      <c r="BR29" s="395"/>
      <c r="BS29" s="395"/>
      <c r="BT29" s="395"/>
      <c r="BU29" s="396"/>
      <c r="BV29" s="394">
        <v>140012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2773605</v>
      </c>
      <c r="BO30" s="514"/>
      <c r="BP30" s="514"/>
      <c r="BQ30" s="514"/>
      <c r="BR30" s="514"/>
      <c r="BS30" s="514"/>
      <c r="BT30" s="514"/>
      <c r="BU30" s="515"/>
      <c r="BV30" s="513">
        <v>2734024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新富町国民健康保険特別会計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新富町水道事業</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宮崎県東児湯消防組合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（一財）こゆ地域づくり推進機構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西都児湯情報公開・個人情報保護審査会特別会計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新富町介護保険特別会計（保険事業勘定）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西都児湯環境整備事務組合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土地取得特別会計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新富町後期高齢者医療特別会計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宮崎県後期高齢者広域連合（一般会計）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新富町介護保険特別会計（介護サービス事業勘定）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宮崎県後期高齢者医療広域連合（後期高齢者医療特別会計）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宮崎県市町村総合事務組合（一般会計）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宮崎県市町村総合事務組合（市町村交通災害共済事業特別会計）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宮崎県市町村総合事務組合（自治会館管理運営特別会計）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一ッ瀬川営農飲雑用水広域水道企業団</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b+SKbMwQP9l1MPYARGRwfFNzznk753JMPwmPWxFEZghrGUUFq3hsXLvcYxHOQNxdN1kTVjbh0fUhR7unvN+fDA==" saltValue="iJM0oDrPBeEFoikkpaEa5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1686789</v>
      </c>
      <c r="S5" s="600"/>
      <c r="T5" s="600"/>
      <c r="U5" s="600"/>
      <c r="V5" s="600"/>
      <c r="W5" s="600"/>
      <c r="X5" s="600"/>
      <c r="Y5" s="601"/>
      <c r="Z5" s="602">
        <v>11.7</v>
      </c>
      <c r="AA5" s="602"/>
      <c r="AB5" s="602"/>
      <c r="AC5" s="602"/>
      <c r="AD5" s="603">
        <v>1686789</v>
      </c>
      <c r="AE5" s="603"/>
      <c r="AF5" s="603"/>
      <c r="AG5" s="603"/>
      <c r="AH5" s="603"/>
      <c r="AI5" s="603"/>
      <c r="AJ5" s="603"/>
      <c r="AK5" s="603"/>
      <c r="AL5" s="604">
        <v>36.700000000000003</v>
      </c>
      <c r="AM5" s="605"/>
      <c r="AN5" s="605"/>
      <c r="AO5" s="606"/>
      <c r="AP5" s="596" t="s">
        <v>216</v>
      </c>
      <c r="AQ5" s="597"/>
      <c r="AR5" s="597"/>
      <c r="AS5" s="597"/>
      <c r="AT5" s="597"/>
      <c r="AU5" s="597"/>
      <c r="AV5" s="597"/>
      <c r="AW5" s="597"/>
      <c r="AX5" s="597"/>
      <c r="AY5" s="597"/>
      <c r="AZ5" s="597"/>
      <c r="BA5" s="597"/>
      <c r="BB5" s="597"/>
      <c r="BC5" s="597"/>
      <c r="BD5" s="597"/>
      <c r="BE5" s="597"/>
      <c r="BF5" s="598"/>
      <c r="BG5" s="610">
        <v>1686789</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87324</v>
      </c>
      <c r="S6" s="611"/>
      <c r="T6" s="611"/>
      <c r="U6" s="611"/>
      <c r="V6" s="611"/>
      <c r="W6" s="611"/>
      <c r="X6" s="611"/>
      <c r="Y6" s="612"/>
      <c r="Z6" s="613">
        <v>0.6</v>
      </c>
      <c r="AA6" s="613"/>
      <c r="AB6" s="613"/>
      <c r="AC6" s="613"/>
      <c r="AD6" s="614">
        <v>87324</v>
      </c>
      <c r="AE6" s="614"/>
      <c r="AF6" s="614"/>
      <c r="AG6" s="614"/>
      <c r="AH6" s="614"/>
      <c r="AI6" s="614"/>
      <c r="AJ6" s="614"/>
      <c r="AK6" s="614"/>
      <c r="AL6" s="615">
        <v>1.9</v>
      </c>
      <c r="AM6" s="616"/>
      <c r="AN6" s="616"/>
      <c r="AO6" s="617"/>
      <c r="AP6" s="607" t="s">
        <v>221</v>
      </c>
      <c r="AQ6" s="608"/>
      <c r="AR6" s="608"/>
      <c r="AS6" s="608"/>
      <c r="AT6" s="608"/>
      <c r="AU6" s="608"/>
      <c r="AV6" s="608"/>
      <c r="AW6" s="608"/>
      <c r="AX6" s="608"/>
      <c r="AY6" s="608"/>
      <c r="AZ6" s="608"/>
      <c r="BA6" s="608"/>
      <c r="BB6" s="608"/>
      <c r="BC6" s="608"/>
      <c r="BD6" s="608"/>
      <c r="BE6" s="608"/>
      <c r="BF6" s="609"/>
      <c r="BG6" s="610">
        <v>1686789</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102864</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102864</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286</v>
      </c>
      <c r="S7" s="611"/>
      <c r="T7" s="611"/>
      <c r="U7" s="611"/>
      <c r="V7" s="611"/>
      <c r="W7" s="611"/>
      <c r="X7" s="611"/>
      <c r="Y7" s="612"/>
      <c r="Z7" s="613">
        <v>0</v>
      </c>
      <c r="AA7" s="613"/>
      <c r="AB7" s="613"/>
      <c r="AC7" s="613"/>
      <c r="AD7" s="614">
        <v>286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730129</v>
      </c>
      <c r="BH7" s="611"/>
      <c r="BI7" s="611"/>
      <c r="BJ7" s="611"/>
      <c r="BK7" s="611"/>
      <c r="BL7" s="611"/>
      <c r="BM7" s="611"/>
      <c r="BN7" s="612"/>
      <c r="BO7" s="613">
        <v>43.3</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3483796</v>
      </c>
      <c r="CS7" s="611"/>
      <c r="CT7" s="611"/>
      <c r="CU7" s="611"/>
      <c r="CV7" s="611"/>
      <c r="CW7" s="611"/>
      <c r="CX7" s="611"/>
      <c r="CY7" s="612"/>
      <c r="CZ7" s="613">
        <v>24.9</v>
      </c>
      <c r="DA7" s="613"/>
      <c r="DB7" s="613"/>
      <c r="DC7" s="613"/>
      <c r="DD7" s="619">
        <v>98494</v>
      </c>
      <c r="DE7" s="611"/>
      <c r="DF7" s="611"/>
      <c r="DG7" s="611"/>
      <c r="DH7" s="611"/>
      <c r="DI7" s="611"/>
      <c r="DJ7" s="611"/>
      <c r="DK7" s="611"/>
      <c r="DL7" s="611"/>
      <c r="DM7" s="611"/>
      <c r="DN7" s="611"/>
      <c r="DO7" s="611"/>
      <c r="DP7" s="612"/>
      <c r="DQ7" s="619">
        <v>3145965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6174</v>
      </c>
      <c r="S8" s="611"/>
      <c r="T8" s="611"/>
      <c r="U8" s="611"/>
      <c r="V8" s="611"/>
      <c r="W8" s="611"/>
      <c r="X8" s="611"/>
      <c r="Y8" s="612"/>
      <c r="Z8" s="613">
        <v>0</v>
      </c>
      <c r="AA8" s="613"/>
      <c r="AB8" s="613"/>
      <c r="AC8" s="613"/>
      <c r="AD8" s="614">
        <v>6174</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29514</v>
      </c>
      <c r="BH8" s="611"/>
      <c r="BI8" s="611"/>
      <c r="BJ8" s="611"/>
      <c r="BK8" s="611"/>
      <c r="BL8" s="611"/>
      <c r="BM8" s="611"/>
      <c r="BN8" s="612"/>
      <c r="BO8" s="613">
        <v>1.7</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3628963</v>
      </c>
      <c r="CS8" s="611"/>
      <c r="CT8" s="611"/>
      <c r="CU8" s="611"/>
      <c r="CV8" s="611"/>
      <c r="CW8" s="611"/>
      <c r="CX8" s="611"/>
      <c r="CY8" s="612"/>
      <c r="CZ8" s="613">
        <v>25.9</v>
      </c>
      <c r="DA8" s="613"/>
      <c r="DB8" s="613"/>
      <c r="DC8" s="613"/>
      <c r="DD8" s="619" t="s">
        <v>121</v>
      </c>
      <c r="DE8" s="611"/>
      <c r="DF8" s="611"/>
      <c r="DG8" s="611"/>
      <c r="DH8" s="611"/>
      <c r="DI8" s="611"/>
      <c r="DJ8" s="611"/>
      <c r="DK8" s="611"/>
      <c r="DL8" s="611"/>
      <c r="DM8" s="611"/>
      <c r="DN8" s="611"/>
      <c r="DO8" s="611"/>
      <c r="DP8" s="612"/>
      <c r="DQ8" s="619">
        <v>1707436</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6744</v>
      </c>
      <c r="S9" s="611"/>
      <c r="T9" s="611"/>
      <c r="U9" s="611"/>
      <c r="V9" s="611"/>
      <c r="W9" s="611"/>
      <c r="X9" s="611"/>
      <c r="Y9" s="612"/>
      <c r="Z9" s="613">
        <v>0</v>
      </c>
      <c r="AA9" s="613"/>
      <c r="AB9" s="613"/>
      <c r="AC9" s="613"/>
      <c r="AD9" s="614">
        <v>6744</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620160</v>
      </c>
      <c r="BH9" s="611"/>
      <c r="BI9" s="611"/>
      <c r="BJ9" s="611"/>
      <c r="BK9" s="611"/>
      <c r="BL9" s="611"/>
      <c r="BM9" s="611"/>
      <c r="BN9" s="612"/>
      <c r="BO9" s="613">
        <v>36.799999999999997</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763866</v>
      </c>
      <c r="CS9" s="611"/>
      <c r="CT9" s="611"/>
      <c r="CU9" s="611"/>
      <c r="CV9" s="611"/>
      <c r="CW9" s="611"/>
      <c r="CX9" s="611"/>
      <c r="CY9" s="612"/>
      <c r="CZ9" s="613">
        <v>5.5</v>
      </c>
      <c r="DA9" s="613"/>
      <c r="DB9" s="613"/>
      <c r="DC9" s="613"/>
      <c r="DD9" s="619">
        <v>38933</v>
      </c>
      <c r="DE9" s="611"/>
      <c r="DF9" s="611"/>
      <c r="DG9" s="611"/>
      <c r="DH9" s="611"/>
      <c r="DI9" s="611"/>
      <c r="DJ9" s="611"/>
      <c r="DK9" s="611"/>
      <c r="DL9" s="611"/>
      <c r="DM9" s="611"/>
      <c r="DN9" s="611"/>
      <c r="DO9" s="611"/>
      <c r="DP9" s="612"/>
      <c r="DQ9" s="619">
        <v>613357</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34250</v>
      </c>
      <c r="BH10" s="611"/>
      <c r="BI10" s="611"/>
      <c r="BJ10" s="611"/>
      <c r="BK10" s="611"/>
      <c r="BL10" s="611"/>
      <c r="BM10" s="611"/>
      <c r="BN10" s="612"/>
      <c r="BO10" s="613">
        <v>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412333</v>
      </c>
      <c r="S11" s="611"/>
      <c r="T11" s="611"/>
      <c r="U11" s="611"/>
      <c r="V11" s="611"/>
      <c r="W11" s="611"/>
      <c r="X11" s="611"/>
      <c r="Y11" s="612"/>
      <c r="Z11" s="615">
        <v>2.9</v>
      </c>
      <c r="AA11" s="616"/>
      <c r="AB11" s="616"/>
      <c r="AC11" s="622"/>
      <c r="AD11" s="619">
        <v>412333</v>
      </c>
      <c r="AE11" s="611"/>
      <c r="AF11" s="611"/>
      <c r="AG11" s="611"/>
      <c r="AH11" s="611"/>
      <c r="AI11" s="611"/>
      <c r="AJ11" s="611"/>
      <c r="AK11" s="612"/>
      <c r="AL11" s="615">
        <v>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46205</v>
      </c>
      <c r="BH11" s="611"/>
      <c r="BI11" s="611"/>
      <c r="BJ11" s="611"/>
      <c r="BK11" s="611"/>
      <c r="BL11" s="611"/>
      <c r="BM11" s="611"/>
      <c r="BN11" s="612"/>
      <c r="BO11" s="613">
        <v>2.7</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1518366</v>
      </c>
      <c r="CS11" s="611"/>
      <c r="CT11" s="611"/>
      <c r="CU11" s="611"/>
      <c r="CV11" s="611"/>
      <c r="CW11" s="611"/>
      <c r="CX11" s="611"/>
      <c r="CY11" s="612"/>
      <c r="CZ11" s="613">
        <v>10.8</v>
      </c>
      <c r="DA11" s="613"/>
      <c r="DB11" s="613"/>
      <c r="DC11" s="613"/>
      <c r="DD11" s="619">
        <v>1039137</v>
      </c>
      <c r="DE11" s="611"/>
      <c r="DF11" s="611"/>
      <c r="DG11" s="611"/>
      <c r="DH11" s="611"/>
      <c r="DI11" s="611"/>
      <c r="DJ11" s="611"/>
      <c r="DK11" s="611"/>
      <c r="DL11" s="611"/>
      <c r="DM11" s="611"/>
      <c r="DN11" s="611"/>
      <c r="DO11" s="611"/>
      <c r="DP11" s="612"/>
      <c r="DQ11" s="619">
        <v>389893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11960</v>
      </c>
      <c r="S12" s="611"/>
      <c r="T12" s="611"/>
      <c r="U12" s="611"/>
      <c r="V12" s="611"/>
      <c r="W12" s="611"/>
      <c r="X12" s="611"/>
      <c r="Y12" s="612"/>
      <c r="Z12" s="613">
        <v>0.1</v>
      </c>
      <c r="AA12" s="613"/>
      <c r="AB12" s="613"/>
      <c r="AC12" s="613"/>
      <c r="AD12" s="614">
        <v>11960</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762961</v>
      </c>
      <c r="BH12" s="611"/>
      <c r="BI12" s="611"/>
      <c r="BJ12" s="611"/>
      <c r="BK12" s="611"/>
      <c r="BL12" s="611"/>
      <c r="BM12" s="611"/>
      <c r="BN12" s="612"/>
      <c r="BO12" s="613">
        <v>45.2</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1428910</v>
      </c>
      <c r="CS12" s="611"/>
      <c r="CT12" s="611"/>
      <c r="CU12" s="611"/>
      <c r="CV12" s="611"/>
      <c r="CW12" s="611"/>
      <c r="CX12" s="611"/>
      <c r="CY12" s="612"/>
      <c r="CZ12" s="613">
        <v>10.199999999999999</v>
      </c>
      <c r="DA12" s="613"/>
      <c r="DB12" s="613"/>
      <c r="DC12" s="613"/>
      <c r="DD12" s="619">
        <v>22199</v>
      </c>
      <c r="DE12" s="611"/>
      <c r="DF12" s="611"/>
      <c r="DG12" s="611"/>
      <c r="DH12" s="611"/>
      <c r="DI12" s="611"/>
      <c r="DJ12" s="611"/>
      <c r="DK12" s="611"/>
      <c r="DL12" s="611"/>
      <c r="DM12" s="611"/>
      <c r="DN12" s="611"/>
      <c r="DO12" s="611"/>
      <c r="DP12" s="612"/>
      <c r="DQ12" s="619">
        <v>19795</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756691</v>
      </c>
      <c r="BH13" s="611"/>
      <c r="BI13" s="611"/>
      <c r="BJ13" s="611"/>
      <c r="BK13" s="611"/>
      <c r="BL13" s="611"/>
      <c r="BM13" s="611"/>
      <c r="BN13" s="612"/>
      <c r="BO13" s="613">
        <v>44.9</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904018</v>
      </c>
      <c r="CS13" s="611"/>
      <c r="CT13" s="611"/>
      <c r="CU13" s="611"/>
      <c r="CV13" s="611"/>
      <c r="CW13" s="611"/>
      <c r="CX13" s="611"/>
      <c r="CY13" s="612"/>
      <c r="CZ13" s="613">
        <v>6.5</v>
      </c>
      <c r="DA13" s="613"/>
      <c r="DB13" s="613"/>
      <c r="DC13" s="613"/>
      <c r="DD13" s="619">
        <v>760974</v>
      </c>
      <c r="DE13" s="611"/>
      <c r="DF13" s="611"/>
      <c r="DG13" s="611"/>
      <c r="DH13" s="611"/>
      <c r="DI13" s="611"/>
      <c r="DJ13" s="611"/>
      <c r="DK13" s="611"/>
      <c r="DL13" s="611"/>
      <c r="DM13" s="611"/>
      <c r="DN13" s="611"/>
      <c r="DO13" s="611"/>
      <c r="DP13" s="612"/>
      <c r="DQ13" s="619">
        <v>472124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400</v>
      </c>
      <c r="S14" s="611"/>
      <c r="T14" s="611"/>
      <c r="U14" s="611"/>
      <c r="V14" s="611"/>
      <c r="W14" s="611"/>
      <c r="X14" s="611"/>
      <c r="Y14" s="612"/>
      <c r="Z14" s="613">
        <v>0</v>
      </c>
      <c r="AA14" s="613"/>
      <c r="AB14" s="613"/>
      <c r="AC14" s="613"/>
      <c r="AD14" s="614">
        <v>400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80167</v>
      </c>
      <c r="BH14" s="611"/>
      <c r="BI14" s="611"/>
      <c r="BJ14" s="611"/>
      <c r="BK14" s="611"/>
      <c r="BL14" s="611"/>
      <c r="BM14" s="611"/>
      <c r="BN14" s="612"/>
      <c r="BO14" s="613">
        <v>4.8</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327654</v>
      </c>
      <c r="CS14" s="611"/>
      <c r="CT14" s="611"/>
      <c r="CU14" s="611"/>
      <c r="CV14" s="611"/>
      <c r="CW14" s="611"/>
      <c r="CX14" s="611"/>
      <c r="CY14" s="612"/>
      <c r="CZ14" s="613">
        <v>2.2999999999999998</v>
      </c>
      <c r="DA14" s="613"/>
      <c r="DB14" s="613"/>
      <c r="DC14" s="613"/>
      <c r="DD14" s="619">
        <v>30793</v>
      </c>
      <c r="DE14" s="611"/>
      <c r="DF14" s="611"/>
      <c r="DG14" s="611"/>
      <c r="DH14" s="611"/>
      <c r="DI14" s="611"/>
      <c r="DJ14" s="611"/>
      <c r="DK14" s="611"/>
      <c r="DL14" s="611"/>
      <c r="DM14" s="611"/>
      <c r="DN14" s="611"/>
      <c r="DO14" s="611"/>
      <c r="DP14" s="612"/>
      <c r="DQ14" s="619">
        <v>309952</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113532</v>
      </c>
      <c r="BH15" s="611"/>
      <c r="BI15" s="611"/>
      <c r="BJ15" s="611"/>
      <c r="BK15" s="611"/>
      <c r="BL15" s="611"/>
      <c r="BM15" s="611"/>
      <c r="BN15" s="612"/>
      <c r="BO15" s="613">
        <v>6.7</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1167326</v>
      </c>
      <c r="CS15" s="611"/>
      <c r="CT15" s="611"/>
      <c r="CU15" s="611"/>
      <c r="CV15" s="611"/>
      <c r="CW15" s="611"/>
      <c r="CX15" s="611"/>
      <c r="CY15" s="612"/>
      <c r="CZ15" s="613">
        <v>8.3000000000000007</v>
      </c>
      <c r="DA15" s="613"/>
      <c r="DB15" s="613"/>
      <c r="DC15" s="613"/>
      <c r="DD15" s="619">
        <v>299030</v>
      </c>
      <c r="DE15" s="611"/>
      <c r="DF15" s="611"/>
      <c r="DG15" s="611"/>
      <c r="DH15" s="611"/>
      <c r="DI15" s="611"/>
      <c r="DJ15" s="611"/>
      <c r="DK15" s="611"/>
      <c r="DL15" s="611"/>
      <c r="DM15" s="611"/>
      <c r="DN15" s="611"/>
      <c r="DO15" s="611"/>
      <c r="DP15" s="612"/>
      <c r="DQ15" s="619">
        <v>677915</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5691</v>
      </c>
      <c r="S16" s="611"/>
      <c r="T16" s="611"/>
      <c r="U16" s="611"/>
      <c r="V16" s="611"/>
      <c r="W16" s="611"/>
      <c r="X16" s="611"/>
      <c r="Y16" s="612"/>
      <c r="Z16" s="613">
        <v>0</v>
      </c>
      <c r="AA16" s="613"/>
      <c r="AB16" s="613"/>
      <c r="AC16" s="613"/>
      <c r="AD16" s="614">
        <v>5691</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67526</v>
      </c>
      <c r="CS16" s="611"/>
      <c r="CT16" s="611"/>
      <c r="CU16" s="611"/>
      <c r="CV16" s="611"/>
      <c r="CW16" s="611"/>
      <c r="CX16" s="611"/>
      <c r="CY16" s="612"/>
      <c r="CZ16" s="613">
        <v>0.5</v>
      </c>
      <c r="DA16" s="613"/>
      <c r="DB16" s="613"/>
      <c r="DC16" s="613"/>
      <c r="DD16" s="619" t="s">
        <v>121</v>
      </c>
      <c r="DE16" s="611"/>
      <c r="DF16" s="611"/>
      <c r="DG16" s="611"/>
      <c r="DH16" s="611"/>
      <c r="DI16" s="611"/>
      <c r="DJ16" s="611"/>
      <c r="DK16" s="611"/>
      <c r="DL16" s="611"/>
      <c r="DM16" s="611"/>
      <c r="DN16" s="611"/>
      <c r="DO16" s="611"/>
      <c r="DP16" s="612"/>
      <c r="DQ16" s="619">
        <v>47446</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24205</v>
      </c>
      <c r="S17" s="611"/>
      <c r="T17" s="611"/>
      <c r="U17" s="611"/>
      <c r="V17" s="611"/>
      <c r="W17" s="611"/>
      <c r="X17" s="611"/>
      <c r="Y17" s="612"/>
      <c r="Z17" s="613">
        <v>0.2</v>
      </c>
      <c r="AA17" s="613"/>
      <c r="AB17" s="613"/>
      <c r="AC17" s="613"/>
      <c r="AD17" s="614">
        <v>24205</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601771</v>
      </c>
      <c r="CS17" s="611"/>
      <c r="CT17" s="611"/>
      <c r="CU17" s="611"/>
      <c r="CV17" s="611"/>
      <c r="CW17" s="611"/>
      <c r="CX17" s="611"/>
      <c r="CY17" s="612"/>
      <c r="CZ17" s="613">
        <v>4.3</v>
      </c>
      <c r="DA17" s="613"/>
      <c r="DB17" s="613"/>
      <c r="DC17" s="613"/>
      <c r="DD17" s="619" t="s">
        <v>121</v>
      </c>
      <c r="DE17" s="611"/>
      <c r="DF17" s="611"/>
      <c r="DG17" s="611"/>
      <c r="DH17" s="611"/>
      <c r="DI17" s="611"/>
      <c r="DJ17" s="611"/>
      <c r="DK17" s="611"/>
      <c r="DL17" s="611"/>
      <c r="DM17" s="611"/>
      <c r="DN17" s="611"/>
      <c r="DO17" s="611"/>
      <c r="DP17" s="612"/>
      <c r="DQ17" s="619">
        <v>573365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12973</v>
      </c>
      <c r="S18" s="611"/>
      <c r="T18" s="611"/>
      <c r="U18" s="611"/>
      <c r="V18" s="611"/>
      <c r="W18" s="611"/>
      <c r="X18" s="611"/>
      <c r="Y18" s="612"/>
      <c r="Z18" s="613">
        <v>0.1</v>
      </c>
      <c r="AA18" s="613"/>
      <c r="AB18" s="613"/>
      <c r="AC18" s="613"/>
      <c r="AD18" s="614">
        <v>12973</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12973</v>
      </c>
      <c r="S19" s="611"/>
      <c r="T19" s="611"/>
      <c r="U19" s="611"/>
      <c r="V19" s="611"/>
      <c r="W19" s="611"/>
      <c r="X19" s="611"/>
      <c r="Y19" s="612"/>
      <c r="Z19" s="613">
        <v>0.1</v>
      </c>
      <c r="AA19" s="613"/>
      <c r="AB19" s="613"/>
      <c r="AC19" s="613"/>
      <c r="AD19" s="614">
        <v>12973</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13995060</v>
      </c>
      <c r="CS20" s="611"/>
      <c r="CT20" s="611"/>
      <c r="CU20" s="611"/>
      <c r="CV20" s="611"/>
      <c r="CW20" s="611"/>
      <c r="CX20" s="611"/>
      <c r="CY20" s="612"/>
      <c r="CZ20" s="613">
        <v>100</v>
      </c>
      <c r="DA20" s="613"/>
      <c r="DB20" s="613"/>
      <c r="DC20" s="613"/>
      <c r="DD20" s="619">
        <v>2289560</v>
      </c>
      <c r="DE20" s="611"/>
      <c r="DF20" s="611"/>
      <c r="DG20" s="611"/>
      <c r="DH20" s="611"/>
      <c r="DI20" s="611"/>
      <c r="DJ20" s="611"/>
      <c r="DK20" s="611"/>
      <c r="DL20" s="611"/>
      <c r="DM20" s="611"/>
      <c r="DN20" s="611"/>
      <c r="DO20" s="611"/>
      <c r="DP20" s="612"/>
      <c r="DQ20" s="619">
        <v>8060112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2388412</v>
      </c>
      <c r="S21" s="611"/>
      <c r="T21" s="611"/>
      <c r="U21" s="611"/>
      <c r="V21" s="611"/>
      <c r="W21" s="611"/>
      <c r="X21" s="611"/>
      <c r="Y21" s="612"/>
      <c r="Z21" s="613">
        <v>16.600000000000001</v>
      </c>
      <c r="AA21" s="613"/>
      <c r="AB21" s="613"/>
      <c r="AC21" s="613"/>
      <c r="AD21" s="614">
        <v>2123565</v>
      </c>
      <c r="AE21" s="614"/>
      <c r="AF21" s="614"/>
      <c r="AG21" s="614"/>
      <c r="AH21" s="614"/>
      <c r="AI21" s="614"/>
      <c r="AJ21" s="614"/>
      <c r="AK21" s="614"/>
      <c r="AL21" s="615">
        <v>46.2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2123565</v>
      </c>
      <c r="S22" s="611"/>
      <c r="T22" s="611"/>
      <c r="U22" s="611"/>
      <c r="V22" s="611"/>
      <c r="W22" s="611"/>
      <c r="X22" s="611"/>
      <c r="Y22" s="612"/>
      <c r="Z22" s="613">
        <v>14.8</v>
      </c>
      <c r="AA22" s="613"/>
      <c r="AB22" s="613"/>
      <c r="AC22" s="613"/>
      <c r="AD22" s="614">
        <v>2123565</v>
      </c>
      <c r="AE22" s="614"/>
      <c r="AF22" s="614"/>
      <c r="AG22" s="614"/>
      <c r="AH22" s="614"/>
      <c r="AI22" s="614"/>
      <c r="AJ22" s="614"/>
      <c r="AK22" s="614"/>
      <c r="AL22" s="615">
        <v>46.2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264847</v>
      </c>
      <c r="S23" s="611"/>
      <c r="T23" s="611"/>
      <c r="U23" s="611"/>
      <c r="V23" s="611"/>
      <c r="W23" s="611"/>
      <c r="X23" s="611"/>
      <c r="Y23" s="612"/>
      <c r="Z23" s="613">
        <v>1.8</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4530394</v>
      </c>
      <c r="CS24" s="600"/>
      <c r="CT24" s="600"/>
      <c r="CU24" s="600"/>
      <c r="CV24" s="600"/>
      <c r="CW24" s="600"/>
      <c r="CX24" s="600"/>
      <c r="CY24" s="601"/>
      <c r="CZ24" s="604">
        <v>32.4</v>
      </c>
      <c r="DA24" s="605"/>
      <c r="DB24" s="605"/>
      <c r="DC24" s="621"/>
      <c r="DD24" s="645">
        <v>2633285</v>
      </c>
      <c r="DE24" s="600"/>
      <c r="DF24" s="600"/>
      <c r="DG24" s="600"/>
      <c r="DH24" s="600"/>
      <c r="DI24" s="600"/>
      <c r="DJ24" s="600"/>
      <c r="DK24" s="601"/>
      <c r="DL24" s="645">
        <v>2142541</v>
      </c>
      <c r="DM24" s="600"/>
      <c r="DN24" s="600"/>
      <c r="DO24" s="600"/>
      <c r="DP24" s="600"/>
      <c r="DQ24" s="600"/>
      <c r="DR24" s="600"/>
      <c r="DS24" s="600"/>
      <c r="DT24" s="600"/>
      <c r="DU24" s="600"/>
      <c r="DV24" s="601"/>
      <c r="DW24" s="604">
        <v>46.3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4643291</v>
      </c>
      <c r="S25" s="611"/>
      <c r="T25" s="611"/>
      <c r="U25" s="611"/>
      <c r="V25" s="611"/>
      <c r="W25" s="611"/>
      <c r="X25" s="611"/>
      <c r="Y25" s="612"/>
      <c r="Z25" s="613">
        <v>32.299999999999997</v>
      </c>
      <c r="AA25" s="613"/>
      <c r="AB25" s="613"/>
      <c r="AC25" s="613"/>
      <c r="AD25" s="614">
        <v>4378444</v>
      </c>
      <c r="AE25" s="614"/>
      <c r="AF25" s="614"/>
      <c r="AG25" s="614"/>
      <c r="AH25" s="614"/>
      <c r="AI25" s="614"/>
      <c r="AJ25" s="614"/>
      <c r="AK25" s="614"/>
      <c r="AL25" s="615">
        <v>95.2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1530015</v>
      </c>
      <c r="CS25" s="642"/>
      <c r="CT25" s="642"/>
      <c r="CU25" s="642"/>
      <c r="CV25" s="642"/>
      <c r="CW25" s="642"/>
      <c r="CX25" s="642"/>
      <c r="CY25" s="643"/>
      <c r="CZ25" s="615">
        <v>10.9</v>
      </c>
      <c r="DA25" s="640"/>
      <c r="DB25" s="640"/>
      <c r="DC25" s="644"/>
      <c r="DD25" s="619">
        <v>1339298</v>
      </c>
      <c r="DE25" s="642"/>
      <c r="DF25" s="642"/>
      <c r="DG25" s="642"/>
      <c r="DH25" s="642"/>
      <c r="DI25" s="642"/>
      <c r="DJ25" s="642"/>
      <c r="DK25" s="643"/>
      <c r="DL25" s="619">
        <v>1129716</v>
      </c>
      <c r="DM25" s="642"/>
      <c r="DN25" s="642"/>
      <c r="DO25" s="642"/>
      <c r="DP25" s="642"/>
      <c r="DQ25" s="642"/>
      <c r="DR25" s="642"/>
      <c r="DS25" s="642"/>
      <c r="DT25" s="642"/>
      <c r="DU25" s="642"/>
      <c r="DV25" s="643"/>
      <c r="DW25" s="615">
        <v>24.4</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2211</v>
      </c>
      <c r="S26" s="611"/>
      <c r="T26" s="611"/>
      <c r="U26" s="611"/>
      <c r="V26" s="611"/>
      <c r="W26" s="611"/>
      <c r="X26" s="611"/>
      <c r="Y26" s="612"/>
      <c r="Z26" s="613">
        <v>0</v>
      </c>
      <c r="AA26" s="613"/>
      <c r="AB26" s="613"/>
      <c r="AC26" s="613"/>
      <c r="AD26" s="614">
        <v>2211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811889</v>
      </c>
      <c r="CS26" s="611"/>
      <c r="CT26" s="611"/>
      <c r="CU26" s="611"/>
      <c r="CV26" s="611"/>
      <c r="CW26" s="611"/>
      <c r="CX26" s="611"/>
      <c r="CY26" s="612"/>
      <c r="CZ26" s="615">
        <v>5.8</v>
      </c>
      <c r="DA26" s="640"/>
      <c r="DB26" s="640"/>
      <c r="DC26" s="644"/>
      <c r="DD26" s="619">
        <v>734194</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87364</v>
      </c>
      <c r="S27" s="611"/>
      <c r="T27" s="611"/>
      <c r="U27" s="611"/>
      <c r="V27" s="611"/>
      <c r="W27" s="611"/>
      <c r="X27" s="611"/>
      <c r="Y27" s="612"/>
      <c r="Z27" s="613">
        <v>0.6</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1686789</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2398608</v>
      </c>
      <c r="CS27" s="642"/>
      <c r="CT27" s="642"/>
      <c r="CU27" s="642"/>
      <c r="CV27" s="642"/>
      <c r="CW27" s="642"/>
      <c r="CX27" s="642"/>
      <c r="CY27" s="643"/>
      <c r="CZ27" s="615">
        <v>17.100000000000001</v>
      </c>
      <c r="DA27" s="640"/>
      <c r="DB27" s="640"/>
      <c r="DC27" s="644"/>
      <c r="DD27" s="619">
        <v>720622</v>
      </c>
      <c r="DE27" s="642"/>
      <c r="DF27" s="642"/>
      <c r="DG27" s="642"/>
      <c r="DH27" s="642"/>
      <c r="DI27" s="642"/>
      <c r="DJ27" s="642"/>
      <c r="DK27" s="643"/>
      <c r="DL27" s="619">
        <v>439460</v>
      </c>
      <c r="DM27" s="642"/>
      <c r="DN27" s="642"/>
      <c r="DO27" s="642"/>
      <c r="DP27" s="642"/>
      <c r="DQ27" s="642"/>
      <c r="DR27" s="642"/>
      <c r="DS27" s="642"/>
      <c r="DT27" s="642"/>
      <c r="DU27" s="642"/>
      <c r="DV27" s="643"/>
      <c r="DW27" s="615">
        <v>9.5</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82392</v>
      </c>
      <c r="S28" s="611"/>
      <c r="T28" s="611"/>
      <c r="U28" s="611"/>
      <c r="V28" s="611"/>
      <c r="W28" s="611"/>
      <c r="X28" s="611"/>
      <c r="Y28" s="612"/>
      <c r="Z28" s="613">
        <v>0.6</v>
      </c>
      <c r="AA28" s="613"/>
      <c r="AB28" s="613"/>
      <c r="AC28" s="613"/>
      <c r="AD28" s="614">
        <v>5083</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601771</v>
      </c>
      <c r="CS28" s="611"/>
      <c r="CT28" s="611"/>
      <c r="CU28" s="611"/>
      <c r="CV28" s="611"/>
      <c r="CW28" s="611"/>
      <c r="CX28" s="611"/>
      <c r="CY28" s="612"/>
      <c r="CZ28" s="615">
        <v>4.3</v>
      </c>
      <c r="DA28" s="640"/>
      <c r="DB28" s="640"/>
      <c r="DC28" s="644"/>
      <c r="DD28" s="619">
        <v>573365</v>
      </c>
      <c r="DE28" s="611"/>
      <c r="DF28" s="611"/>
      <c r="DG28" s="611"/>
      <c r="DH28" s="611"/>
      <c r="DI28" s="611"/>
      <c r="DJ28" s="611"/>
      <c r="DK28" s="612"/>
      <c r="DL28" s="619">
        <v>573365</v>
      </c>
      <c r="DM28" s="611"/>
      <c r="DN28" s="611"/>
      <c r="DO28" s="611"/>
      <c r="DP28" s="611"/>
      <c r="DQ28" s="611"/>
      <c r="DR28" s="611"/>
      <c r="DS28" s="611"/>
      <c r="DT28" s="611"/>
      <c r="DU28" s="611"/>
      <c r="DV28" s="612"/>
      <c r="DW28" s="615">
        <v>12.4</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41203</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601771</v>
      </c>
      <c r="CS29" s="642"/>
      <c r="CT29" s="642"/>
      <c r="CU29" s="642"/>
      <c r="CV29" s="642"/>
      <c r="CW29" s="642"/>
      <c r="CX29" s="642"/>
      <c r="CY29" s="643"/>
      <c r="CZ29" s="615">
        <v>4.3</v>
      </c>
      <c r="DA29" s="640"/>
      <c r="DB29" s="640"/>
      <c r="DC29" s="644"/>
      <c r="DD29" s="619">
        <v>573365</v>
      </c>
      <c r="DE29" s="642"/>
      <c r="DF29" s="642"/>
      <c r="DG29" s="642"/>
      <c r="DH29" s="642"/>
      <c r="DI29" s="642"/>
      <c r="DJ29" s="642"/>
      <c r="DK29" s="643"/>
      <c r="DL29" s="619">
        <v>573365</v>
      </c>
      <c r="DM29" s="642"/>
      <c r="DN29" s="642"/>
      <c r="DO29" s="642"/>
      <c r="DP29" s="642"/>
      <c r="DQ29" s="642"/>
      <c r="DR29" s="642"/>
      <c r="DS29" s="642"/>
      <c r="DT29" s="642"/>
      <c r="DU29" s="642"/>
      <c r="DV29" s="643"/>
      <c r="DW29" s="615">
        <v>12.4</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3025256</v>
      </c>
      <c r="S30" s="611"/>
      <c r="T30" s="611"/>
      <c r="U30" s="611"/>
      <c r="V30" s="611"/>
      <c r="W30" s="611"/>
      <c r="X30" s="611"/>
      <c r="Y30" s="612"/>
      <c r="Z30" s="613">
        <v>21.1</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578853</v>
      </c>
      <c r="CS30" s="611"/>
      <c r="CT30" s="611"/>
      <c r="CU30" s="611"/>
      <c r="CV30" s="611"/>
      <c r="CW30" s="611"/>
      <c r="CX30" s="611"/>
      <c r="CY30" s="612"/>
      <c r="CZ30" s="615">
        <v>4.0999999999999996</v>
      </c>
      <c r="DA30" s="640"/>
      <c r="DB30" s="640"/>
      <c r="DC30" s="644"/>
      <c r="DD30" s="619">
        <v>551519</v>
      </c>
      <c r="DE30" s="611"/>
      <c r="DF30" s="611"/>
      <c r="DG30" s="611"/>
      <c r="DH30" s="611"/>
      <c r="DI30" s="611"/>
      <c r="DJ30" s="611"/>
      <c r="DK30" s="612"/>
      <c r="DL30" s="619">
        <v>551519</v>
      </c>
      <c r="DM30" s="611"/>
      <c r="DN30" s="611"/>
      <c r="DO30" s="611"/>
      <c r="DP30" s="611"/>
      <c r="DQ30" s="611"/>
      <c r="DR30" s="611"/>
      <c r="DS30" s="611"/>
      <c r="DT30" s="611"/>
      <c r="DU30" s="611"/>
      <c r="DV30" s="612"/>
      <c r="DW30" s="615">
        <v>11.9</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v>208398</v>
      </c>
      <c r="S31" s="611"/>
      <c r="T31" s="611"/>
      <c r="U31" s="611"/>
      <c r="V31" s="611"/>
      <c r="W31" s="611"/>
      <c r="X31" s="611"/>
      <c r="Y31" s="612"/>
      <c r="Z31" s="613">
        <v>1.5</v>
      </c>
      <c r="AA31" s="613"/>
      <c r="AB31" s="613"/>
      <c r="AC31" s="613"/>
      <c r="AD31" s="614">
        <v>208398</v>
      </c>
      <c r="AE31" s="614"/>
      <c r="AF31" s="614"/>
      <c r="AG31" s="614"/>
      <c r="AH31" s="614"/>
      <c r="AI31" s="614"/>
      <c r="AJ31" s="614"/>
      <c r="AK31" s="614"/>
      <c r="AL31" s="615">
        <v>4.5</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98.1</v>
      </c>
      <c r="BN31" s="654"/>
      <c r="BO31" s="654"/>
      <c r="BP31" s="654"/>
      <c r="BQ31" s="655"/>
      <c r="BR31" s="666">
        <v>99</v>
      </c>
      <c r="BS31" s="654"/>
      <c r="BT31" s="654"/>
      <c r="BU31" s="654"/>
      <c r="BV31" s="654"/>
      <c r="BW31" s="654"/>
      <c r="BX31" s="605">
        <v>97.4</v>
      </c>
      <c r="BY31" s="654"/>
      <c r="BZ31" s="654"/>
      <c r="CA31" s="654"/>
      <c r="CB31" s="655"/>
      <c r="CD31" s="648"/>
      <c r="CE31" s="649"/>
      <c r="CF31" s="607" t="s">
        <v>300</v>
      </c>
      <c r="CG31" s="608"/>
      <c r="CH31" s="608"/>
      <c r="CI31" s="608"/>
      <c r="CJ31" s="608"/>
      <c r="CK31" s="608"/>
      <c r="CL31" s="608"/>
      <c r="CM31" s="608"/>
      <c r="CN31" s="608"/>
      <c r="CO31" s="608"/>
      <c r="CP31" s="608"/>
      <c r="CQ31" s="609"/>
      <c r="CR31" s="610">
        <v>22918</v>
      </c>
      <c r="CS31" s="642"/>
      <c r="CT31" s="642"/>
      <c r="CU31" s="642"/>
      <c r="CV31" s="642"/>
      <c r="CW31" s="642"/>
      <c r="CX31" s="642"/>
      <c r="CY31" s="643"/>
      <c r="CZ31" s="615">
        <v>0.2</v>
      </c>
      <c r="DA31" s="640"/>
      <c r="DB31" s="640"/>
      <c r="DC31" s="644"/>
      <c r="DD31" s="619">
        <v>21846</v>
      </c>
      <c r="DE31" s="642"/>
      <c r="DF31" s="642"/>
      <c r="DG31" s="642"/>
      <c r="DH31" s="642"/>
      <c r="DI31" s="642"/>
      <c r="DJ31" s="642"/>
      <c r="DK31" s="643"/>
      <c r="DL31" s="619">
        <v>21846</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869545</v>
      </c>
      <c r="S32" s="611"/>
      <c r="T32" s="611"/>
      <c r="U32" s="611"/>
      <c r="V32" s="611"/>
      <c r="W32" s="611"/>
      <c r="X32" s="611"/>
      <c r="Y32" s="612"/>
      <c r="Z32" s="613">
        <v>6.1</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2"/>
      <c r="BI32" s="642"/>
      <c r="BJ32" s="642"/>
      <c r="BK32" s="642"/>
      <c r="BL32" s="642"/>
      <c r="BM32" s="616">
        <v>98.2</v>
      </c>
      <c r="BN32" s="642"/>
      <c r="BO32" s="642"/>
      <c r="BP32" s="642"/>
      <c r="BQ32" s="665"/>
      <c r="BR32" s="667">
        <v>99.1</v>
      </c>
      <c r="BS32" s="642"/>
      <c r="BT32" s="642"/>
      <c r="BU32" s="642"/>
      <c r="BV32" s="642"/>
      <c r="BW32" s="642"/>
      <c r="BX32" s="616">
        <v>97.6</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48133</v>
      </c>
      <c r="S33" s="611"/>
      <c r="T33" s="611"/>
      <c r="U33" s="611"/>
      <c r="V33" s="611"/>
      <c r="W33" s="611"/>
      <c r="X33" s="611"/>
      <c r="Y33" s="612"/>
      <c r="Z33" s="613">
        <v>0.3</v>
      </c>
      <c r="AA33" s="613"/>
      <c r="AB33" s="613"/>
      <c r="AC33" s="613"/>
      <c r="AD33" s="614">
        <v>1625</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99.4</v>
      </c>
      <c r="BH33" s="669"/>
      <c r="BI33" s="669"/>
      <c r="BJ33" s="669"/>
      <c r="BK33" s="669"/>
      <c r="BL33" s="669"/>
      <c r="BM33" s="670">
        <v>97.7</v>
      </c>
      <c r="BN33" s="669"/>
      <c r="BO33" s="669"/>
      <c r="BP33" s="669"/>
      <c r="BQ33" s="671"/>
      <c r="BR33" s="668">
        <v>98.9</v>
      </c>
      <c r="BS33" s="669"/>
      <c r="BT33" s="669"/>
      <c r="BU33" s="669"/>
      <c r="BV33" s="669"/>
      <c r="BW33" s="669"/>
      <c r="BX33" s="670">
        <v>96.9</v>
      </c>
      <c r="BY33" s="669"/>
      <c r="BZ33" s="669"/>
      <c r="CA33" s="669"/>
      <c r="CB33" s="671"/>
      <c r="CD33" s="607" t="s">
        <v>307</v>
      </c>
      <c r="CE33" s="608"/>
      <c r="CF33" s="608"/>
      <c r="CG33" s="608"/>
      <c r="CH33" s="608"/>
      <c r="CI33" s="608"/>
      <c r="CJ33" s="608"/>
      <c r="CK33" s="608"/>
      <c r="CL33" s="608"/>
      <c r="CM33" s="608"/>
      <c r="CN33" s="608"/>
      <c r="CO33" s="608"/>
      <c r="CP33" s="608"/>
      <c r="CQ33" s="609"/>
      <c r="CR33" s="610">
        <v>7107580</v>
      </c>
      <c r="CS33" s="642"/>
      <c r="CT33" s="642"/>
      <c r="CU33" s="642"/>
      <c r="CV33" s="642"/>
      <c r="CW33" s="642"/>
      <c r="CX33" s="642"/>
      <c r="CY33" s="643"/>
      <c r="CZ33" s="615">
        <v>50.8</v>
      </c>
      <c r="DA33" s="640"/>
      <c r="DB33" s="640"/>
      <c r="DC33" s="644"/>
      <c r="DD33" s="619">
        <v>4650430</v>
      </c>
      <c r="DE33" s="642"/>
      <c r="DF33" s="642"/>
      <c r="DG33" s="642"/>
      <c r="DH33" s="642"/>
      <c r="DI33" s="642"/>
      <c r="DJ33" s="642"/>
      <c r="DK33" s="643"/>
      <c r="DL33" s="619">
        <v>1838210</v>
      </c>
      <c r="DM33" s="642"/>
      <c r="DN33" s="642"/>
      <c r="DO33" s="642"/>
      <c r="DP33" s="642"/>
      <c r="DQ33" s="642"/>
      <c r="DR33" s="642"/>
      <c r="DS33" s="642"/>
      <c r="DT33" s="642"/>
      <c r="DU33" s="642"/>
      <c r="DV33" s="643"/>
      <c r="DW33" s="615">
        <v>39.700000000000003</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1961010</v>
      </c>
      <c r="S34" s="611"/>
      <c r="T34" s="611"/>
      <c r="U34" s="611"/>
      <c r="V34" s="611"/>
      <c r="W34" s="611"/>
      <c r="X34" s="611"/>
      <c r="Y34" s="612"/>
      <c r="Z34" s="613">
        <v>13.6</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1460182</v>
      </c>
      <c r="CS34" s="611"/>
      <c r="CT34" s="611"/>
      <c r="CU34" s="611"/>
      <c r="CV34" s="611"/>
      <c r="CW34" s="611"/>
      <c r="CX34" s="611"/>
      <c r="CY34" s="612"/>
      <c r="CZ34" s="615">
        <v>10.4</v>
      </c>
      <c r="DA34" s="640"/>
      <c r="DB34" s="640"/>
      <c r="DC34" s="644"/>
      <c r="DD34" s="619">
        <v>862001</v>
      </c>
      <c r="DE34" s="611"/>
      <c r="DF34" s="611"/>
      <c r="DG34" s="611"/>
      <c r="DH34" s="611"/>
      <c r="DI34" s="611"/>
      <c r="DJ34" s="611"/>
      <c r="DK34" s="612"/>
      <c r="DL34" s="619">
        <v>652057</v>
      </c>
      <c r="DM34" s="611"/>
      <c r="DN34" s="611"/>
      <c r="DO34" s="611"/>
      <c r="DP34" s="611"/>
      <c r="DQ34" s="611"/>
      <c r="DR34" s="611"/>
      <c r="DS34" s="611"/>
      <c r="DT34" s="611"/>
      <c r="DU34" s="611"/>
      <c r="DV34" s="612"/>
      <c r="DW34" s="615">
        <v>14.1</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2120845</v>
      </c>
      <c r="S35" s="611"/>
      <c r="T35" s="611"/>
      <c r="U35" s="611"/>
      <c r="V35" s="611"/>
      <c r="W35" s="611"/>
      <c r="X35" s="611"/>
      <c r="Y35" s="612"/>
      <c r="Z35" s="613">
        <v>14.8</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59613</v>
      </c>
      <c r="CS35" s="642"/>
      <c r="CT35" s="642"/>
      <c r="CU35" s="642"/>
      <c r="CV35" s="642"/>
      <c r="CW35" s="642"/>
      <c r="CX35" s="642"/>
      <c r="CY35" s="643"/>
      <c r="CZ35" s="615">
        <v>0.4</v>
      </c>
      <c r="DA35" s="640"/>
      <c r="DB35" s="640"/>
      <c r="DC35" s="644"/>
      <c r="DD35" s="619">
        <v>49869</v>
      </c>
      <c r="DE35" s="642"/>
      <c r="DF35" s="642"/>
      <c r="DG35" s="642"/>
      <c r="DH35" s="642"/>
      <c r="DI35" s="642"/>
      <c r="DJ35" s="642"/>
      <c r="DK35" s="643"/>
      <c r="DL35" s="619">
        <v>49869</v>
      </c>
      <c r="DM35" s="642"/>
      <c r="DN35" s="642"/>
      <c r="DO35" s="642"/>
      <c r="DP35" s="642"/>
      <c r="DQ35" s="642"/>
      <c r="DR35" s="642"/>
      <c r="DS35" s="642"/>
      <c r="DT35" s="642"/>
      <c r="DU35" s="642"/>
      <c r="DV35" s="643"/>
      <c r="DW35" s="615">
        <v>1.1000000000000001</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593024</v>
      </c>
      <c r="S36" s="611"/>
      <c r="T36" s="611"/>
      <c r="U36" s="611"/>
      <c r="V36" s="611"/>
      <c r="W36" s="611"/>
      <c r="X36" s="611"/>
      <c r="Y36" s="612"/>
      <c r="Z36" s="613">
        <v>4.0999999999999996</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861537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52289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2301444</v>
      </c>
      <c r="CS36" s="611"/>
      <c r="CT36" s="611"/>
      <c r="CU36" s="611"/>
      <c r="CV36" s="611"/>
      <c r="CW36" s="611"/>
      <c r="CX36" s="611"/>
      <c r="CY36" s="612"/>
      <c r="CZ36" s="615">
        <v>16.399999999999999</v>
      </c>
      <c r="DA36" s="640"/>
      <c r="DB36" s="640"/>
      <c r="DC36" s="644"/>
      <c r="DD36" s="619">
        <v>758159</v>
      </c>
      <c r="DE36" s="611"/>
      <c r="DF36" s="611"/>
      <c r="DG36" s="611"/>
      <c r="DH36" s="611"/>
      <c r="DI36" s="611"/>
      <c r="DJ36" s="611"/>
      <c r="DK36" s="612"/>
      <c r="DL36" s="619">
        <v>553758</v>
      </c>
      <c r="DM36" s="611"/>
      <c r="DN36" s="611"/>
      <c r="DO36" s="611"/>
      <c r="DP36" s="611"/>
      <c r="DQ36" s="611"/>
      <c r="DR36" s="611"/>
      <c r="DS36" s="611"/>
      <c r="DT36" s="611"/>
      <c r="DU36" s="611"/>
      <c r="DV36" s="612"/>
      <c r="DW36" s="615">
        <v>12</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266156</v>
      </c>
      <c r="S37" s="611"/>
      <c r="T37" s="611"/>
      <c r="U37" s="611"/>
      <c r="V37" s="611"/>
      <c r="W37" s="611"/>
      <c r="X37" s="611"/>
      <c r="Y37" s="612"/>
      <c r="Z37" s="613">
        <v>1.9</v>
      </c>
      <c r="AA37" s="613"/>
      <c r="AB37" s="613"/>
      <c r="AC37" s="613"/>
      <c r="AD37" s="614">
        <v>1138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17402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29113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404114</v>
      </c>
      <c r="CS37" s="642"/>
      <c r="CT37" s="642"/>
      <c r="CU37" s="642"/>
      <c r="CV37" s="642"/>
      <c r="CW37" s="642"/>
      <c r="CX37" s="642"/>
      <c r="CY37" s="643"/>
      <c r="CZ37" s="615">
        <v>2.9</v>
      </c>
      <c r="DA37" s="640"/>
      <c r="DB37" s="640"/>
      <c r="DC37" s="644"/>
      <c r="DD37" s="619">
        <v>404023</v>
      </c>
      <c r="DE37" s="642"/>
      <c r="DF37" s="642"/>
      <c r="DG37" s="642"/>
      <c r="DH37" s="642"/>
      <c r="DI37" s="642"/>
      <c r="DJ37" s="642"/>
      <c r="DK37" s="643"/>
      <c r="DL37" s="619">
        <v>403903</v>
      </c>
      <c r="DM37" s="642"/>
      <c r="DN37" s="642"/>
      <c r="DO37" s="642"/>
      <c r="DP37" s="642"/>
      <c r="DQ37" s="642"/>
      <c r="DR37" s="642"/>
      <c r="DS37" s="642"/>
      <c r="DT37" s="642"/>
      <c r="DU37" s="642"/>
      <c r="DV37" s="643"/>
      <c r="DW37" s="615">
        <v>8.6999999999999993</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422486</v>
      </c>
      <c r="S38" s="611"/>
      <c r="T38" s="611"/>
      <c r="U38" s="611"/>
      <c r="V38" s="611"/>
      <c r="W38" s="611"/>
      <c r="X38" s="611"/>
      <c r="Y38" s="612"/>
      <c r="Z38" s="613">
        <v>2.9</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t="s">
        <v>121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2285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844135</v>
      </c>
      <c r="CS38" s="611"/>
      <c r="CT38" s="611"/>
      <c r="CU38" s="611"/>
      <c r="CV38" s="611"/>
      <c r="CW38" s="611"/>
      <c r="CX38" s="611"/>
      <c r="CY38" s="612"/>
      <c r="CZ38" s="615">
        <v>6</v>
      </c>
      <c r="DA38" s="640"/>
      <c r="DB38" s="640"/>
      <c r="DC38" s="644"/>
      <c r="DD38" s="619">
        <v>696540</v>
      </c>
      <c r="DE38" s="611"/>
      <c r="DF38" s="611"/>
      <c r="DG38" s="611"/>
      <c r="DH38" s="611"/>
      <c r="DI38" s="611"/>
      <c r="DJ38" s="611"/>
      <c r="DK38" s="612"/>
      <c r="DL38" s="619">
        <v>582526</v>
      </c>
      <c r="DM38" s="611"/>
      <c r="DN38" s="611"/>
      <c r="DO38" s="611"/>
      <c r="DP38" s="611"/>
      <c r="DQ38" s="611"/>
      <c r="DR38" s="611"/>
      <c r="DS38" s="611"/>
      <c r="DT38" s="611"/>
      <c r="DU38" s="611"/>
      <c r="DV38" s="612"/>
      <c r="DW38" s="615">
        <v>12.6</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3780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2404226</v>
      </c>
      <c r="CS39" s="642"/>
      <c r="CT39" s="642"/>
      <c r="CU39" s="642"/>
      <c r="CV39" s="642"/>
      <c r="CW39" s="642"/>
      <c r="CX39" s="642"/>
      <c r="CY39" s="643"/>
      <c r="CZ39" s="615">
        <v>17.2</v>
      </c>
      <c r="DA39" s="640"/>
      <c r="DB39" s="640"/>
      <c r="DC39" s="644"/>
      <c r="DD39" s="619">
        <v>2283861</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28886</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37980</v>
      </c>
      <c r="CS40" s="611"/>
      <c r="CT40" s="611"/>
      <c r="CU40" s="611"/>
      <c r="CV40" s="611"/>
      <c r="CW40" s="611"/>
      <c r="CX40" s="611"/>
      <c r="CY40" s="612"/>
      <c r="CZ40" s="615">
        <v>0.3</v>
      </c>
      <c r="DA40" s="640"/>
      <c r="DB40" s="640"/>
      <c r="DC40" s="644"/>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14371314</v>
      </c>
      <c r="S41" s="683"/>
      <c r="T41" s="683"/>
      <c r="U41" s="683"/>
      <c r="V41" s="683"/>
      <c r="W41" s="683"/>
      <c r="X41" s="683"/>
      <c r="Y41" s="687"/>
      <c r="Z41" s="688">
        <v>100</v>
      </c>
      <c r="AA41" s="688"/>
      <c r="AB41" s="688"/>
      <c r="AC41" s="688"/>
      <c r="AD41" s="689">
        <v>4596899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184723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659412</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391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2357086</v>
      </c>
      <c r="CS42" s="642"/>
      <c r="CT42" s="642"/>
      <c r="CU42" s="642"/>
      <c r="CV42" s="642"/>
      <c r="CW42" s="642"/>
      <c r="CX42" s="642"/>
      <c r="CY42" s="643"/>
      <c r="CZ42" s="615">
        <v>16.8</v>
      </c>
      <c r="DA42" s="640"/>
      <c r="DB42" s="640"/>
      <c r="DC42" s="644"/>
      <c r="DD42" s="619">
        <v>776397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43380</v>
      </c>
      <c r="CS43" s="642"/>
      <c r="CT43" s="642"/>
      <c r="CU43" s="642"/>
      <c r="CV43" s="642"/>
      <c r="CW43" s="642"/>
      <c r="CX43" s="642"/>
      <c r="CY43" s="643"/>
      <c r="CZ43" s="615">
        <v>0.3</v>
      </c>
      <c r="DA43" s="640"/>
      <c r="DB43" s="640"/>
      <c r="DC43" s="644"/>
      <c r="DD43" s="619">
        <v>38392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2289560</v>
      </c>
      <c r="CS44" s="611"/>
      <c r="CT44" s="611"/>
      <c r="CU44" s="611"/>
      <c r="CV44" s="611"/>
      <c r="CW44" s="611"/>
      <c r="CX44" s="611"/>
      <c r="CY44" s="612"/>
      <c r="CZ44" s="615">
        <v>16.399999999999999</v>
      </c>
      <c r="DA44" s="616"/>
      <c r="DB44" s="616"/>
      <c r="DC44" s="622"/>
      <c r="DD44" s="619">
        <v>728951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1233666</v>
      </c>
      <c r="CS45" s="642"/>
      <c r="CT45" s="642"/>
      <c r="CU45" s="642"/>
      <c r="CV45" s="642"/>
      <c r="CW45" s="642"/>
      <c r="CX45" s="642"/>
      <c r="CY45" s="643"/>
      <c r="CZ45" s="615">
        <v>8.8000000000000007</v>
      </c>
      <c r="DA45" s="640"/>
      <c r="DB45" s="640"/>
      <c r="DC45" s="644"/>
      <c r="DD45" s="619">
        <v>148223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1022645</v>
      </c>
      <c r="CS46" s="611"/>
      <c r="CT46" s="611"/>
      <c r="CU46" s="611"/>
      <c r="CV46" s="611"/>
      <c r="CW46" s="611"/>
      <c r="CX46" s="611"/>
      <c r="CY46" s="612"/>
      <c r="CZ46" s="615">
        <v>7.3</v>
      </c>
      <c r="DA46" s="616"/>
      <c r="DB46" s="616"/>
      <c r="DC46" s="622"/>
      <c r="DD46" s="619">
        <v>573034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67526</v>
      </c>
      <c r="CS47" s="642"/>
      <c r="CT47" s="642"/>
      <c r="CU47" s="642"/>
      <c r="CV47" s="642"/>
      <c r="CW47" s="642"/>
      <c r="CX47" s="642"/>
      <c r="CY47" s="643"/>
      <c r="CZ47" s="615">
        <v>0.5</v>
      </c>
      <c r="DA47" s="640"/>
      <c r="DB47" s="640"/>
      <c r="DC47" s="644"/>
      <c r="DD47" s="619">
        <v>47446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13995060</v>
      </c>
      <c r="CS49" s="669"/>
      <c r="CT49" s="669"/>
      <c r="CU49" s="669"/>
      <c r="CV49" s="669"/>
      <c r="CW49" s="669"/>
      <c r="CX49" s="669"/>
      <c r="CY49" s="698"/>
      <c r="CZ49" s="690">
        <v>100</v>
      </c>
      <c r="DA49" s="699"/>
      <c r="DB49" s="699"/>
      <c r="DC49" s="700"/>
      <c r="DD49" s="701">
        <v>8060112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5sK8vc5aZiG0vs1zGlt8qZi79t7pvrOk10JZZhu9B2xhiheOHHUn3SdiUyrGyspZIkV8dQVNmelsgQPnxQLdRQ==" saltValue="a2OPHYg9FLgahzNtso9U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14595</v>
      </c>
      <c r="R7" s="740"/>
      <c r="S7" s="740"/>
      <c r="T7" s="740"/>
      <c r="U7" s="740"/>
      <c r="V7" s="740">
        <v>14219</v>
      </c>
      <c r="W7" s="740"/>
      <c r="X7" s="740"/>
      <c r="Y7" s="740"/>
      <c r="Z7" s="740"/>
      <c r="AA7" s="740">
        <v>376</v>
      </c>
      <c r="AB7" s="740"/>
      <c r="AC7" s="740"/>
      <c r="AD7" s="740"/>
      <c r="AE7" s="741"/>
      <c r="AF7" s="742">
        <v>151</v>
      </c>
      <c r="AG7" s="743"/>
      <c r="AH7" s="743"/>
      <c r="AI7" s="743"/>
      <c r="AJ7" s="744"/>
      <c r="AK7" s="745">
        <v>2131</v>
      </c>
      <c r="AL7" s="746"/>
      <c r="AM7" s="746"/>
      <c r="AN7" s="746"/>
      <c r="AO7" s="746"/>
      <c r="AP7" s="746">
        <v>5435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548</v>
      </c>
      <c r="BT7" s="734"/>
      <c r="BU7" s="734"/>
      <c r="BV7" s="734"/>
      <c r="BW7" s="734"/>
      <c r="BX7" s="734"/>
      <c r="BY7" s="734"/>
      <c r="BZ7" s="734"/>
      <c r="CA7" s="734"/>
      <c r="CB7" s="734"/>
      <c r="CC7" s="734"/>
      <c r="CD7" s="734"/>
      <c r="CE7" s="734"/>
      <c r="CF7" s="734"/>
      <c r="CG7" s="749"/>
      <c r="CH7" s="730">
        <v>27</v>
      </c>
      <c r="CI7" s="731"/>
      <c r="CJ7" s="731"/>
      <c r="CK7" s="731"/>
      <c r="CL7" s="732"/>
      <c r="CM7" s="730">
        <v>122</v>
      </c>
      <c r="CN7" s="731"/>
      <c r="CO7" s="731"/>
      <c r="CP7" s="731"/>
      <c r="CQ7" s="732"/>
      <c r="CR7" s="730">
        <v>3</v>
      </c>
      <c r="CS7" s="731"/>
      <c r="CT7" s="731"/>
      <c r="CU7" s="731"/>
      <c r="CV7" s="732"/>
      <c r="CW7" s="730">
        <v>1067</v>
      </c>
      <c r="CX7" s="731"/>
      <c r="CY7" s="731"/>
      <c r="CZ7" s="731"/>
      <c r="DA7" s="732"/>
      <c r="DB7" s="730" t="s">
        <v>564</v>
      </c>
      <c r="DC7" s="731"/>
      <c r="DD7" s="731"/>
      <c r="DE7" s="731"/>
      <c r="DF7" s="732"/>
      <c r="DG7" s="730" t="s">
        <v>564</v>
      </c>
      <c r="DH7" s="731"/>
      <c r="DI7" s="731"/>
      <c r="DJ7" s="731"/>
      <c r="DK7" s="732"/>
      <c r="DL7" s="730" t="s">
        <v>564</v>
      </c>
      <c r="DM7" s="731"/>
      <c r="DN7" s="731"/>
      <c r="DO7" s="731"/>
      <c r="DP7" s="732"/>
      <c r="DQ7" s="730" t="s">
        <v>564</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v>0</v>
      </c>
      <c r="AB8" s="771"/>
      <c r="AC8" s="771"/>
      <c r="AD8" s="771"/>
      <c r="AE8" s="772"/>
      <c r="AF8" s="773">
        <v>0</v>
      </c>
      <c r="AG8" s="774"/>
      <c r="AH8" s="774"/>
      <c r="AI8" s="774"/>
      <c r="AJ8" s="775"/>
      <c r="AK8" s="756">
        <v>0</v>
      </c>
      <c r="AL8" s="757"/>
      <c r="AM8" s="757"/>
      <c r="AN8" s="757"/>
      <c r="AO8" s="757"/>
      <c r="AP8" s="757" t="s">
        <v>564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14</v>
      </c>
      <c r="R9" s="771"/>
      <c r="S9" s="771"/>
      <c r="T9" s="771"/>
      <c r="U9" s="771"/>
      <c r="V9" s="771">
        <v>13</v>
      </c>
      <c r="W9" s="771"/>
      <c r="X9" s="771"/>
      <c r="Y9" s="771"/>
      <c r="Z9" s="771"/>
      <c r="AA9" s="771">
        <v>0</v>
      </c>
      <c r="AB9" s="771"/>
      <c r="AC9" s="771"/>
      <c r="AD9" s="771"/>
      <c r="AE9" s="772"/>
      <c r="AF9" s="773">
        <v>0</v>
      </c>
      <c r="AG9" s="774"/>
      <c r="AH9" s="774"/>
      <c r="AI9" s="774"/>
      <c r="AJ9" s="775"/>
      <c r="AK9" s="756">
        <v>4</v>
      </c>
      <c r="AL9" s="757"/>
      <c r="AM9" s="757"/>
      <c r="AN9" s="757"/>
      <c r="AO9" s="757"/>
      <c r="AP9" s="757" t="s">
        <v>564</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378</v>
      </c>
      <c r="B23" s="776" t="s">
        <v>379</v>
      </c>
      <c r="C23" s="777"/>
      <c r="D23" s="777"/>
      <c r="E23" s="777"/>
      <c r="F23" s="777"/>
      <c r="G23" s="777"/>
      <c r="H23" s="777"/>
      <c r="I23" s="777"/>
      <c r="J23" s="777"/>
      <c r="K23" s="777"/>
      <c r="L23" s="777"/>
      <c r="M23" s="777"/>
      <c r="N23" s="777"/>
      <c r="O23" s="777"/>
      <c r="P23" s="778"/>
      <c r="Q23" s="779">
        <v>14371</v>
      </c>
      <c r="R23" s="780"/>
      <c r="S23" s="780"/>
      <c r="T23" s="780"/>
      <c r="U23" s="780"/>
      <c r="V23" s="780">
        <v>13995</v>
      </c>
      <c r="W23" s="780"/>
      <c r="X23" s="780"/>
      <c r="Y23" s="780"/>
      <c r="Z23" s="780"/>
      <c r="AA23" s="780">
        <v>376</v>
      </c>
      <c r="AB23" s="780"/>
      <c r="AC23" s="780"/>
      <c r="AD23" s="780"/>
      <c r="AE23" s="781"/>
      <c r="AF23" s="782">
        <v>151</v>
      </c>
      <c r="AG23" s="780"/>
      <c r="AH23" s="780"/>
      <c r="AI23" s="780"/>
      <c r="AJ23" s="783"/>
      <c r="AK23" s="784"/>
      <c r="AL23" s="785"/>
      <c r="AM23" s="785"/>
      <c r="AN23" s="785"/>
      <c r="AO23" s="785"/>
      <c r="AP23" s="780">
        <v>5435</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9">
        <v>2203</v>
      </c>
      <c r="R28" s="810"/>
      <c r="S28" s="810"/>
      <c r="T28" s="810"/>
      <c r="U28" s="810"/>
      <c r="V28" s="810">
        <v>2151</v>
      </c>
      <c r="W28" s="810"/>
      <c r="X28" s="810"/>
      <c r="Y28" s="810"/>
      <c r="Z28" s="810"/>
      <c r="AA28" s="810">
        <v>52</v>
      </c>
      <c r="AB28" s="810"/>
      <c r="AC28" s="810"/>
      <c r="AD28" s="810"/>
      <c r="AE28" s="811"/>
      <c r="AF28" s="812">
        <v>52</v>
      </c>
      <c r="AG28" s="810"/>
      <c r="AH28" s="810"/>
      <c r="AI28" s="810"/>
      <c r="AJ28" s="813"/>
      <c r="AK28" s="814">
        <v>212</v>
      </c>
      <c r="AL28" s="815"/>
      <c r="AM28" s="815"/>
      <c r="AN28" s="815"/>
      <c r="AO28" s="815"/>
      <c r="AP28" s="815" t="s">
        <v>564</v>
      </c>
      <c r="AQ28" s="815"/>
      <c r="AR28" s="815"/>
      <c r="AS28" s="815"/>
      <c r="AT28" s="815"/>
      <c r="AU28" s="815" t="s">
        <v>564</v>
      </c>
      <c r="AV28" s="815"/>
      <c r="AW28" s="815"/>
      <c r="AX28" s="815"/>
      <c r="AY28" s="815"/>
      <c r="AZ28" s="816" t="s">
        <v>564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391</v>
      </c>
      <c r="C29" s="768"/>
      <c r="D29" s="768"/>
      <c r="E29" s="768"/>
      <c r="F29" s="768"/>
      <c r="G29" s="768"/>
      <c r="H29" s="768"/>
      <c r="I29" s="768"/>
      <c r="J29" s="768"/>
      <c r="K29" s="768"/>
      <c r="L29" s="768"/>
      <c r="M29" s="768"/>
      <c r="N29" s="768"/>
      <c r="O29" s="768"/>
      <c r="P29" s="769"/>
      <c r="Q29" s="770">
        <v>1715</v>
      </c>
      <c r="R29" s="771"/>
      <c r="S29" s="771"/>
      <c r="T29" s="771"/>
      <c r="U29" s="771"/>
      <c r="V29" s="771">
        <v>1626</v>
      </c>
      <c r="W29" s="771"/>
      <c r="X29" s="771"/>
      <c r="Y29" s="771"/>
      <c r="Z29" s="771"/>
      <c r="AA29" s="771">
        <v>90</v>
      </c>
      <c r="AB29" s="771"/>
      <c r="AC29" s="771"/>
      <c r="AD29" s="771"/>
      <c r="AE29" s="772"/>
      <c r="AF29" s="773">
        <v>90</v>
      </c>
      <c r="AG29" s="774"/>
      <c r="AH29" s="774"/>
      <c r="AI29" s="774"/>
      <c r="AJ29" s="775"/>
      <c r="AK29" s="821">
        <v>382</v>
      </c>
      <c r="AL29" s="817"/>
      <c r="AM29" s="817"/>
      <c r="AN29" s="817"/>
      <c r="AO29" s="817"/>
      <c r="AP29" s="817" t="s">
        <v>564</v>
      </c>
      <c r="AQ29" s="817"/>
      <c r="AR29" s="817"/>
      <c r="AS29" s="817"/>
      <c r="AT29" s="817"/>
      <c r="AU29" s="817" t="s">
        <v>564</v>
      </c>
      <c r="AV29" s="817"/>
      <c r="AW29" s="817"/>
      <c r="AX29" s="817"/>
      <c r="AY29" s="817"/>
      <c r="AZ29" s="818" t="s">
        <v>564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392</v>
      </c>
      <c r="C30" s="768"/>
      <c r="D30" s="768"/>
      <c r="E30" s="768"/>
      <c r="F30" s="768"/>
      <c r="G30" s="768"/>
      <c r="H30" s="768"/>
      <c r="I30" s="768"/>
      <c r="J30" s="768"/>
      <c r="K30" s="768"/>
      <c r="L30" s="768"/>
      <c r="M30" s="768"/>
      <c r="N30" s="768"/>
      <c r="O30" s="768"/>
      <c r="P30" s="769"/>
      <c r="Q30" s="770">
        <v>455</v>
      </c>
      <c r="R30" s="771"/>
      <c r="S30" s="771"/>
      <c r="T30" s="771"/>
      <c r="U30" s="771"/>
      <c r="V30" s="771">
        <v>453</v>
      </c>
      <c r="W30" s="771"/>
      <c r="X30" s="771"/>
      <c r="Y30" s="771"/>
      <c r="Z30" s="771"/>
      <c r="AA30" s="771">
        <v>2</v>
      </c>
      <c r="AB30" s="771"/>
      <c r="AC30" s="771"/>
      <c r="AD30" s="771"/>
      <c r="AE30" s="772"/>
      <c r="AF30" s="773">
        <v>2</v>
      </c>
      <c r="AG30" s="774"/>
      <c r="AH30" s="774"/>
      <c r="AI30" s="774"/>
      <c r="AJ30" s="775"/>
      <c r="AK30" s="821">
        <v>272</v>
      </c>
      <c r="AL30" s="817"/>
      <c r="AM30" s="817"/>
      <c r="AN30" s="817"/>
      <c r="AO30" s="817"/>
      <c r="AP30" s="817" t="s">
        <v>564</v>
      </c>
      <c r="AQ30" s="817"/>
      <c r="AR30" s="817"/>
      <c r="AS30" s="817"/>
      <c r="AT30" s="817"/>
      <c r="AU30" s="817" t="s">
        <v>564</v>
      </c>
      <c r="AV30" s="817"/>
      <c r="AW30" s="817"/>
      <c r="AX30" s="817"/>
      <c r="AY30" s="817"/>
      <c r="AZ30" s="818" t="s">
        <v>564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393</v>
      </c>
      <c r="C31" s="768"/>
      <c r="D31" s="768"/>
      <c r="E31" s="768"/>
      <c r="F31" s="768"/>
      <c r="G31" s="768"/>
      <c r="H31" s="768"/>
      <c r="I31" s="768"/>
      <c r="J31" s="768"/>
      <c r="K31" s="768"/>
      <c r="L31" s="768"/>
      <c r="M31" s="768"/>
      <c r="N31" s="768"/>
      <c r="O31" s="768"/>
      <c r="P31" s="769"/>
      <c r="Q31" s="770">
        <v>14</v>
      </c>
      <c r="R31" s="771"/>
      <c r="S31" s="771"/>
      <c r="T31" s="771"/>
      <c r="U31" s="771"/>
      <c r="V31" s="771">
        <v>10</v>
      </c>
      <c r="W31" s="771"/>
      <c r="X31" s="771"/>
      <c r="Y31" s="771"/>
      <c r="Z31" s="771"/>
      <c r="AA31" s="771">
        <v>3</v>
      </c>
      <c r="AB31" s="771"/>
      <c r="AC31" s="771"/>
      <c r="AD31" s="771"/>
      <c r="AE31" s="772"/>
      <c r="AF31" s="773">
        <v>3</v>
      </c>
      <c r="AG31" s="774"/>
      <c r="AH31" s="774"/>
      <c r="AI31" s="774"/>
      <c r="AJ31" s="775"/>
      <c r="AK31" s="821">
        <v>3</v>
      </c>
      <c r="AL31" s="817"/>
      <c r="AM31" s="817"/>
      <c r="AN31" s="817"/>
      <c r="AO31" s="817"/>
      <c r="AP31" s="817" t="s">
        <v>564</v>
      </c>
      <c r="AQ31" s="817"/>
      <c r="AR31" s="817"/>
      <c r="AS31" s="817"/>
      <c r="AT31" s="817"/>
      <c r="AU31" s="817" t="s">
        <v>564</v>
      </c>
      <c r="AV31" s="817"/>
      <c r="AW31" s="817"/>
      <c r="AX31" s="817"/>
      <c r="AY31" s="817"/>
      <c r="AZ31" s="818" t="s">
        <v>564</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301</v>
      </c>
      <c r="R32" s="771"/>
      <c r="S32" s="771"/>
      <c r="T32" s="771"/>
      <c r="U32" s="771"/>
      <c r="V32" s="771">
        <v>274</v>
      </c>
      <c r="W32" s="771"/>
      <c r="X32" s="771"/>
      <c r="Y32" s="771"/>
      <c r="Z32" s="771"/>
      <c r="AA32" s="771">
        <v>26</v>
      </c>
      <c r="AB32" s="771"/>
      <c r="AC32" s="771"/>
      <c r="AD32" s="771"/>
      <c r="AE32" s="772"/>
      <c r="AF32" s="773">
        <v>747</v>
      </c>
      <c r="AG32" s="774"/>
      <c r="AH32" s="774"/>
      <c r="AI32" s="774"/>
      <c r="AJ32" s="775"/>
      <c r="AK32" s="821">
        <v>4</v>
      </c>
      <c r="AL32" s="817"/>
      <c r="AM32" s="817"/>
      <c r="AN32" s="817"/>
      <c r="AO32" s="817"/>
      <c r="AP32" s="817">
        <v>338</v>
      </c>
      <c r="AQ32" s="817"/>
      <c r="AR32" s="817"/>
      <c r="AS32" s="817"/>
      <c r="AT32" s="817"/>
      <c r="AU32" s="817">
        <v>61</v>
      </c>
      <c r="AV32" s="817"/>
      <c r="AW32" s="817"/>
      <c r="AX32" s="817"/>
      <c r="AY32" s="817"/>
      <c r="AZ32" s="818" t="s">
        <v>564</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378</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895</v>
      </c>
      <c r="AG63" s="831"/>
      <c r="AH63" s="831"/>
      <c r="AI63" s="831"/>
      <c r="AJ63" s="832"/>
      <c r="AK63" s="833"/>
      <c r="AL63" s="828"/>
      <c r="AM63" s="828"/>
      <c r="AN63" s="828"/>
      <c r="AO63" s="828"/>
      <c r="AP63" s="831">
        <v>338</v>
      </c>
      <c r="AQ63" s="831"/>
      <c r="AR63" s="831"/>
      <c r="AS63" s="831"/>
      <c r="AT63" s="831"/>
      <c r="AU63" s="831">
        <v>61</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400</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549</v>
      </c>
      <c r="C68" s="857"/>
      <c r="D68" s="857"/>
      <c r="E68" s="857"/>
      <c r="F68" s="857"/>
      <c r="G68" s="857"/>
      <c r="H68" s="857"/>
      <c r="I68" s="857"/>
      <c r="J68" s="857"/>
      <c r="K68" s="857"/>
      <c r="L68" s="857"/>
      <c r="M68" s="857"/>
      <c r="N68" s="857"/>
      <c r="O68" s="857"/>
      <c r="P68" s="858"/>
      <c r="Q68" s="859">
        <v>1121</v>
      </c>
      <c r="R68" s="853"/>
      <c r="S68" s="853"/>
      <c r="T68" s="853"/>
      <c r="U68" s="853"/>
      <c r="V68" s="853">
        <v>1095</v>
      </c>
      <c r="W68" s="853"/>
      <c r="X68" s="853"/>
      <c r="Y68" s="853"/>
      <c r="Z68" s="853"/>
      <c r="AA68" s="853">
        <v>26</v>
      </c>
      <c r="AB68" s="853"/>
      <c r="AC68" s="853"/>
      <c r="AD68" s="853"/>
      <c r="AE68" s="853"/>
      <c r="AF68" s="853">
        <v>26</v>
      </c>
      <c r="AG68" s="853"/>
      <c r="AH68" s="853"/>
      <c r="AI68" s="853"/>
      <c r="AJ68" s="853"/>
      <c r="AK68" s="853">
        <v>24</v>
      </c>
      <c r="AL68" s="853"/>
      <c r="AM68" s="853"/>
      <c r="AN68" s="853"/>
      <c r="AO68" s="853"/>
      <c r="AP68" s="853">
        <v>577</v>
      </c>
      <c r="AQ68" s="853"/>
      <c r="AR68" s="853"/>
      <c r="AS68" s="853"/>
      <c r="AT68" s="853"/>
      <c r="AU68" s="853">
        <v>131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550</v>
      </c>
      <c r="C69" s="861"/>
      <c r="D69" s="861"/>
      <c r="E69" s="861"/>
      <c r="F69" s="861"/>
      <c r="G69" s="861"/>
      <c r="H69" s="861"/>
      <c r="I69" s="861"/>
      <c r="J69" s="861"/>
      <c r="K69" s="861"/>
      <c r="L69" s="861"/>
      <c r="M69" s="861"/>
      <c r="N69" s="861"/>
      <c r="O69" s="861"/>
      <c r="P69" s="862"/>
      <c r="Q69" s="863">
        <v>1446</v>
      </c>
      <c r="R69" s="817"/>
      <c r="S69" s="817"/>
      <c r="T69" s="817"/>
      <c r="U69" s="817"/>
      <c r="V69" s="817">
        <v>1333</v>
      </c>
      <c r="W69" s="817"/>
      <c r="X69" s="817"/>
      <c r="Y69" s="817"/>
      <c r="Z69" s="817"/>
      <c r="AA69" s="817">
        <v>113</v>
      </c>
      <c r="AB69" s="817"/>
      <c r="AC69" s="817"/>
      <c r="AD69" s="817"/>
      <c r="AE69" s="817"/>
      <c r="AF69" s="817">
        <v>113</v>
      </c>
      <c r="AG69" s="817"/>
      <c r="AH69" s="817"/>
      <c r="AI69" s="817"/>
      <c r="AJ69" s="817"/>
      <c r="AK69" s="817">
        <v>329</v>
      </c>
      <c r="AL69" s="817"/>
      <c r="AM69" s="817"/>
      <c r="AN69" s="817"/>
      <c r="AO69" s="817"/>
      <c r="AP69" s="817">
        <v>94</v>
      </c>
      <c r="AQ69" s="817"/>
      <c r="AR69" s="817"/>
      <c r="AS69" s="817"/>
      <c r="AT69" s="817"/>
      <c r="AU69" s="817">
        <v>16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551</v>
      </c>
      <c r="C70" s="861"/>
      <c r="D70" s="861"/>
      <c r="E70" s="861"/>
      <c r="F70" s="861"/>
      <c r="G70" s="861"/>
      <c r="H70" s="861"/>
      <c r="I70" s="861"/>
      <c r="J70" s="861"/>
      <c r="K70" s="861"/>
      <c r="L70" s="861"/>
      <c r="M70" s="861"/>
      <c r="N70" s="861"/>
      <c r="O70" s="861"/>
      <c r="P70" s="862"/>
      <c r="Q70" s="863">
        <v>113</v>
      </c>
      <c r="R70" s="817"/>
      <c r="S70" s="817"/>
      <c r="T70" s="817"/>
      <c r="U70" s="817"/>
      <c r="V70" s="817">
        <v>107</v>
      </c>
      <c r="W70" s="817"/>
      <c r="X70" s="817"/>
      <c r="Y70" s="817"/>
      <c r="Z70" s="817"/>
      <c r="AA70" s="817">
        <v>6</v>
      </c>
      <c r="AB70" s="817"/>
      <c r="AC70" s="817"/>
      <c r="AD70" s="817"/>
      <c r="AE70" s="817"/>
      <c r="AF70" s="817">
        <v>6</v>
      </c>
      <c r="AG70" s="817"/>
      <c r="AH70" s="817"/>
      <c r="AI70" s="817"/>
      <c r="AJ70" s="817"/>
      <c r="AK70" s="817">
        <v>5</v>
      </c>
      <c r="AL70" s="817"/>
      <c r="AM70" s="817"/>
      <c r="AN70" s="817"/>
      <c r="AO70" s="817"/>
      <c r="AP70" s="817" t="s">
        <v>564</v>
      </c>
      <c r="AQ70" s="817"/>
      <c r="AR70" s="817"/>
      <c r="AS70" s="817"/>
      <c r="AT70" s="817"/>
      <c r="AU70" s="817" t="s">
        <v>564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552</v>
      </c>
      <c r="C71" s="861"/>
      <c r="D71" s="861"/>
      <c r="E71" s="861"/>
      <c r="F71" s="861"/>
      <c r="G71" s="861"/>
      <c r="H71" s="861"/>
      <c r="I71" s="861"/>
      <c r="J71" s="861"/>
      <c r="K71" s="861"/>
      <c r="L71" s="861"/>
      <c r="M71" s="861"/>
      <c r="N71" s="861"/>
      <c r="O71" s="861"/>
      <c r="P71" s="862"/>
      <c r="Q71" s="863">
        <v>169552</v>
      </c>
      <c r="R71" s="817"/>
      <c r="S71" s="817"/>
      <c r="T71" s="817"/>
      <c r="U71" s="817"/>
      <c r="V71" s="817">
        <v>166609</v>
      </c>
      <c r="W71" s="817"/>
      <c r="X71" s="817"/>
      <c r="Y71" s="817"/>
      <c r="Z71" s="817"/>
      <c r="AA71" s="817">
        <v>2943</v>
      </c>
      <c r="AB71" s="817"/>
      <c r="AC71" s="817"/>
      <c r="AD71" s="817"/>
      <c r="AE71" s="817"/>
      <c r="AF71" s="817">
        <v>2943</v>
      </c>
      <c r="AG71" s="817"/>
      <c r="AH71" s="817"/>
      <c r="AI71" s="817"/>
      <c r="AJ71" s="817"/>
      <c r="AK71" s="817">
        <v>1308</v>
      </c>
      <c r="AL71" s="817"/>
      <c r="AM71" s="817"/>
      <c r="AN71" s="817"/>
      <c r="AO71" s="817"/>
      <c r="AP71" s="817" t="s">
        <v>564</v>
      </c>
      <c r="AQ71" s="817"/>
      <c r="AR71" s="817"/>
      <c r="AS71" s="817"/>
      <c r="AT71" s="817"/>
      <c r="AU71" s="817" t="s">
        <v>564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553</v>
      </c>
      <c r="C72" s="861"/>
      <c r="D72" s="861"/>
      <c r="E72" s="861"/>
      <c r="F72" s="861"/>
      <c r="G72" s="861"/>
      <c r="H72" s="861"/>
      <c r="I72" s="861"/>
      <c r="J72" s="861"/>
      <c r="K72" s="861"/>
      <c r="L72" s="861"/>
      <c r="M72" s="861"/>
      <c r="N72" s="861"/>
      <c r="O72" s="861"/>
      <c r="P72" s="862"/>
      <c r="Q72" s="863">
        <v>2008</v>
      </c>
      <c r="R72" s="817"/>
      <c r="S72" s="817"/>
      <c r="T72" s="817"/>
      <c r="U72" s="817"/>
      <c r="V72" s="817">
        <v>1901</v>
      </c>
      <c r="W72" s="817"/>
      <c r="X72" s="817"/>
      <c r="Y72" s="817"/>
      <c r="Z72" s="817"/>
      <c r="AA72" s="817">
        <v>107</v>
      </c>
      <c r="AB72" s="817"/>
      <c r="AC72" s="817"/>
      <c r="AD72" s="817"/>
      <c r="AE72" s="817"/>
      <c r="AF72" s="817">
        <v>107</v>
      </c>
      <c r="AG72" s="817"/>
      <c r="AH72" s="817"/>
      <c r="AI72" s="817"/>
      <c r="AJ72" s="817"/>
      <c r="AK72" s="817">
        <v>25</v>
      </c>
      <c r="AL72" s="817"/>
      <c r="AM72" s="817"/>
      <c r="AN72" s="817"/>
      <c r="AO72" s="817"/>
      <c r="AP72" s="864" t="s">
        <v>564</v>
      </c>
      <c r="AQ72" s="817"/>
      <c r="AR72" s="817"/>
      <c r="AS72" s="817"/>
      <c r="AT72" s="817"/>
      <c r="AU72" s="817" t="s">
        <v>564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554</v>
      </c>
      <c r="C73" s="861"/>
      <c r="D73" s="861"/>
      <c r="E73" s="861"/>
      <c r="F73" s="861"/>
      <c r="G73" s="861"/>
      <c r="H73" s="861"/>
      <c r="I73" s="861"/>
      <c r="J73" s="861"/>
      <c r="K73" s="861"/>
      <c r="L73" s="861"/>
      <c r="M73" s="861"/>
      <c r="N73" s="861"/>
      <c r="O73" s="861"/>
      <c r="P73" s="862"/>
      <c r="Q73" s="863">
        <v>30</v>
      </c>
      <c r="R73" s="817"/>
      <c r="S73" s="817"/>
      <c r="T73" s="817"/>
      <c r="U73" s="817"/>
      <c r="V73" s="817">
        <v>26</v>
      </c>
      <c r="W73" s="817"/>
      <c r="X73" s="817"/>
      <c r="Y73" s="817"/>
      <c r="Z73" s="817"/>
      <c r="AA73" s="817">
        <v>4</v>
      </c>
      <c r="AB73" s="817"/>
      <c r="AC73" s="817"/>
      <c r="AD73" s="817"/>
      <c r="AE73" s="817"/>
      <c r="AF73" s="817">
        <v>4</v>
      </c>
      <c r="AG73" s="817"/>
      <c r="AH73" s="817"/>
      <c r="AI73" s="817"/>
      <c r="AJ73" s="817"/>
      <c r="AK73" s="817">
        <v>13</v>
      </c>
      <c r="AL73" s="817"/>
      <c r="AM73" s="817"/>
      <c r="AN73" s="817"/>
      <c r="AO73" s="817"/>
      <c r="AP73" s="817" t="s">
        <v>564</v>
      </c>
      <c r="AQ73" s="817"/>
      <c r="AR73" s="817"/>
      <c r="AS73" s="817"/>
      <c r="AT73" s="817"/>
      <c r="AU73" s="817" t="s">
        <v>564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555</v>
      </c>
      <c r="C74" s="861"/>
      <c r="D74" s="861"/>
      <c r="E74" s="861"/>
      <c r="F74" s="861"/>
      <c r="G74" s="861"/>
      <c r="H74" s="861"/>
      <c r="I74" s="861"/>
      <c r="J74" s="861"/>
      <c r="K74" s="861"/>
      <c r="L74" s="861"/>
      <c r="M74" s="861"/>
      <c r="N74" s="861"/>
      <c r="O74" s="861"/>
      <c r="P74" s="862"/>
      <c r="Q74" s="863">
        <v>22</v>
      </c>
      <c r="R74" s="817"/>
      <c r="S74" s="817"/>
      <c r="T74" s="817"/>
      <c r="U74" s="817"/>
      <c r="V74" s="817">
        <v>20</v>
      </c>
      <c r="W74" s="817"/>
      <c r="X74" s="817"/>
      <c r="Y74" s="817"/>
      <c r="Z74" s="817"/>
      <c r="AA74" s="817">
        <v>2</v>
      </c>
      <c r="AB74" s="817"/>
      <c r="AC74" s="817"/>
      <c r="AD74" s="817"/>
      <c r="AE74" s="817"/>
      <c r="AF74" s="817">
        <v>2</v>
      </c>
      <c r="AG74" s="817"/>
      <c r="AH74" s="817"/>
      <c r="AI74" s="817"/>
      <c r="AJ74" s="817"/>
      <c r="AK74" s="817" t="s">
        <v>564</v>
      </c>
      <c r="AL74" s="817"/>
      <c r="AM74" s="817"/>
      <c r="AN74" s="817"/>
      <c r="AO74" s="817"/>
      <c r="AP74" s="817" t="s">
        <v>564</v>
      </c>
      <c r="AQ74" s="817"/>
      <c r="AR74" s="817"/>
      <c r="AS74" s="817"/>
      <c r="AT74" s="817"/>
      <c r="AU74" s="817" t="s">
        <v>564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556</v>
      </c>
      <c r="C75" s="861"/>
      <c r="D75" s="861"/>
      <c r="E75" s="861"/>
      <c r="F75" s="861"/>
      <c r="G75" s="861"/>
      <c r="H75" s="861"/>
      <c r="I75" s="861"/>
      <c r="J75" s="861"/>
      <c r="K75" s="861"/>
      <c r="L75" s="861"/>
      <c r="M75" s="861"/>
      <c r="N75" s="861"/>
      <c r="O75" s="861"/>
      <c r="P75" s="862"/>
      <c r="Q75" s="865">
        <v>265</v>
      </c>
      <c r="R75" s="866"/>
      <c r="S75" s="866"/>
      <c r="T75" s="866"/>
      <c r="U75" s="821"/>
      <c r="V75" s="867">
        <v>260</v>
      </c>
      <c r="W75" s="866"/>
      <c r="X75" s="866"/>
      <c r="Y75" s="866"/>
      <c r="Z75" s="821"/>
      <c r="AA75" s="867">
        <v>5</v>
      </c>
      <c r="AB75" s="866"/>
      <c r="AC75" s="866"/>
      <c r="AD75" s="866"/>
      <c r="AE75" s="821"/>
      <c r="AF75" s="867">
        <v>488</v>
      </c>
      <c r="AG75" s="866"/>
      <c r="AH75" s="866"/>
      <c r="AI75" s="866"/>
      <c r="AJ75" s="821"/>
      <c r="AK75" s="867">
        <v>38</v>
      </c>
      <c r="AL75" s="866"/>
      <c r="AM75" s="866"/>
      <c r="AN75" s="866"/>
      <c r="AO75" s="821"/>
      <c r="AP75" s="867">
        <v>393</v>
      </c>
      <c r="AQ75" s="866"/>
      <c r="AR75" s="866"/>
      <c r="AS75" s="866"/>
      <c r="AT75" s="821"/>
      <c r="AU75" s="867">
        <v>73</v>
      </c>
      <c r="AV75" s="866"/>
      <c r="AW75" s="866"/>
      <c r="AX75" s="866"/>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5"/>
      <c r="R76" s="866"/>
      <c r="S76" s="866"/>
      <c r="T76" s="866"/>
      <c r="U76" s="821"/>
      <c r="V76" s="867"/>
      <c r="W76" s="866"/>
      <c r="X76" s="866"/>
      <c r="Y76" s="866"/>
      <c r="Z76" s="821"/>
      <c r="AA76" s="867"/>
      <c r="AB76" s="866"/>
      <c r="AC76" s="866"/>
      <c r="AD76" s="866"/>
      <c r="AE76" s="821"/>
      <c r="AF76" s="867"/>
      <c r="AG76" s="866"/>
      <c r="AH76" s="866"/>
      <c r="AI76" s="866"/>
      <c r="AJ76" s="821"/>
      <c r="AK76" s="867"/>
      <c r="AL76" s="866"/>
      <c r="AM76" s="866"/>
      <c r="AN76" s="866"/>
      <c r="AO76" s="821"/>
      <c r="AP76" s="867"/>
      <c r="AQ76" s="866"/>
      <c r="AR76" s="866"/>
      <c r="AS76" s="866"/>
      <c r="AT76" s="821"/>
      <c r="AU76" s="867"/>
      <c r="AV76" s="866"/>
      <c r="AW76" s="866"/>
      <c r="AX76" s="866"/>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5"/>
      <c r="R77" s="866"/>
      <c r="S77" s="866"/>
      <c r="T77" s="866"/>
      <c r="U77" s="821"/>
      <c r="V77" s="867"/>
      <c r="W77" s="866"/>
      <c r="X77" s="866"/>
      <c r="Y77" s="866"/>
      <c r="Z77" s="821"/>
      <c r="AA77" s="867"/>
      <c r="AB77" s="866"/>
      <c r="AC77" s="866"/>
      <c r="AD77" s="866"/>
      <c r="AE77" s="821"/>
      <c r="AF77" s="867"/>
      <c r="AG77" s="866"/>
      <c r="AH77" s="866"/>
      <c r="AI77" s="866"/>
      <c r="AJ77" s="821"/>
      <c r="AK77" s="867"/>
      <c r="AL77" s="866"/>
      <c r="AM77" s="866"/>
      <c r="AN77" s="866"/>
      <c r="AO77" s="821"/>
      <c r="AP77" s="867"/>
      <c r="AQ77" s="866"/>
      <c r="AR77" s="866"/>
      <c r="AS77" s="866"/>
      <c r="AT77" s="821"/>
      <c r="AU77" s="867"/>
      <c r="AV77" s="866"/>
      <c r="AW77" s="866"/>
      <c r="AX77" s="866"/>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378</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3689</v>
      </c>
      <c r="AG88" s="831"/>
      <c r="AH88" s="831"/>
      <c r="AI88" s="831"/>
      <c r="AJ88" s="831"/>
      <c r="AK88" s="828"/>
      <c r="AL88" s="828"/>
      <c r="AM88" s="828"/>
      <c r="AN88" s="828"/>
      <c r="AO88" s="828"/>
      <c r="AP88" s="831">
        <v>1064</v>
      </c>
      <c r="AQ88" s="831"/>
      <c r="AR88" s="831"/>
      <c r="AS88" s="831"/>
      <c r="AT88" s="831"/>
      <c r="AU88" s="831">
        <v>220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v>
      </c>
      <c r="CS102" s="839"/>
      <c r="CT102" s="839"/>
      <c r="CU102" s="839"/>
      <c r="CV102" s="879"/>
      <c r="CW102" s="878">
        <v>1067</v>
      </c>
      <c r="CX102" s="839"/>
      <c r="CY102" s="839"/>
      <c r="CZ102" s="839"/>
      <c r="DA102" s="879"/>
      <c r="DB102" s="878" t="s">
        <v>564</v>
      </c>
      <c r="DC102" s="839"/>
      <c r="DD102" s="839"/>
      <c r="DE102" s="839"/>
      <c r="DF102" s="879"/>
      <c r="DG102" s="878" t="s">
        <v>564</v>
      </c>
      <c r="DH102" s="839"/>
      <c r="DI102" s="839"/>
      <c r="DJ102" s="839"/>
      <c r="DK102" s="879"/>
      <c r="DL102" s="878" t="s">
        <v>564</v>
      </c>
      <c r="DM102" s="839"/>
      <c r="DN102" s="839"/>
      <c r="DO102" s="839"/>
      <c r="DP102" s="879"/>
      <c r="DQ102" s="878" t="s">
        <v>564</v>
      </c>
      <c r="DR102" s="839"/>
      <c r="DS102" s="839"/>
      <c r="DT102" s="839"/>
      <c r="DU102" s="879"/>
      <c r="DV102" s="776" t="s">
        <v>564</v>
      </c>
      <c r="DW102" s="777"/>
      <c r="DX102" s="777"/>
      <c r="DY102" s="777"/>
      <c r="DZ102" s="90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403</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404</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407</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408</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411</v>
      </c>
      <c r="AG109" s="881"/>
      <c r="AH109" s="881"/>
      <c r="AI109" s="881"/>
      <c r="AJ109" s="882"/>
      <c r="AK109" s="880" t="s">
        <v>294</v>
      </c>
      <c r="AL109" s="881"/>
      <c r="AM109" s="881"/>
      <c r="AN109" s="881"/>
      <c r="AO109" s="882"/>
      <c r="AP109" s="880" t="s">
        <v>412</v>
      </c>
      <c r="AQ109" s="881"/>
      <c r="AR109" s="881"/>
      <c r="AS109" s="881"/>
      <c r="AT109" s="883"/>
      <c r="AU109" s="900"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411</v>
      </c>
      <c r="BW109" s="881"/>
      <c r="BX109" s="881"/>
      <c r="BY109" s="881"/>
      <c r="BZ109" s="882"/>
      <c r="CA109" s="880" t="s">
        <v>294</v>
      </c>
      <c r="CB109" s="881"/>
      <c r="CC109" s="881"/>
      <c r="CD109" s="881"/>
      <c r="CE109" s="882"/>
      <c r="CF109" s="901" t="s">
        <v>412</v>
      </c>
      <c r="CG109" s="901"/>
      <c r="CH109" s="901"/>
      <c r="CI109" s="901"/>
      <c r="CJ109" s="901"/>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411</v>
      </c>
      <c r="DM109" s="881"/>
      <c r="DN109" s="881"/>
      <c r="DO109" s="881"/>
      <c r="DP109" s="882"/>
      <c r="DQ109" s="880" t="s">
        <v>294</v>
      </c>
      <c r="DR109" s="881"/>
      <c r="DS109" s="881"/>
      <c r="DT109" s="881"/>
      <c r="DU109" s="882"/>
      <c r="DV109" s="880" t="s">
        <v>412</v>
      </c>
      <c r="DW109" s="881"/>
      <c r="DX109" s="881"/>
      <c r="DY109" s="881"/>
      <c r="DZ109" s="883"/>
    </row>
    <row r="110" spans="1:131" s="224" customFormat="1" ht="26.25" customHeight="1" x14ac:dyDescent="0.2">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607982</v>
      </c>
      <c r="AB110" s="888"/>
      <c r="AC110" s="888"/>
      <c r="AD110" s="888"/>
      <c r="AE110" s="889"/>
      <c r="AF110" s="890">
        <v>614557</v>
      </c>
      <c r="AG110" s="888"/>
      <c r="AH110" s="888"/>
      <c r="AI110" s="888"/>
      <c r="AJ110" s="889"/>
      <c r="AK110" s="890">
        <v>601771</v>
      </c>
      <c r="AL110" s="888"/>
      <c r="AM110" s="888"/>
      <c r="AN110" s="888"/>
      <c r="AO110" s="889"/>
      <c r="AP110" s="891">
        <v>14.9</v>
      </c>
      <c r="AQ110" s="892"/>
      <c r="AR110" s="892"/>
      <c r="AS110" s="892"/>
      <c r="AT110" s="893"/>
      <c r="AU110" s="894" t="s">
        <v>69</v>
      </c>
      <c r="AV110" s="895"/>
      <c r="AW110" s="895"/>
      <c r="AX110" s="895"/>
      <c r="AY110" s="895"/>
      <c r="AZ110" s="917" t="s">
        <v>415</v>
      </c>
      <c r="BA110" s="885"/>
      <c r="BB110" s="885"/>
      <c r="BC110" s="885"/>
      <c r="BD110" s="885"/>
      <c r="BE110" s="885"/>
      <c r="BF110" s="885"/>
      <c r="BG110" s="885"/>
      <c r="BH110" s="885"/>
      <c r="BI110" s="885"/>
      <c r="BJ110" s="885"/>
      <c r="BK110" s="885"/>
      <c r="BL110" s="885"/>
      <c r="BM110" s="885"/>
      <c r="BN110" s="885"/>
      <c r="BO110" s="885"/>
      <c r="BP110" s="886"/>
      <c r="BQ110" s="918">
        <v>5963910</v>
      </c>
      <c r="BR110" s="919"/>
      <c r="BS110" s="919"/>
      <c r="BT110" s="919"/>
      <c r="BU110" s="919"/>
      <c r="BV110" s="919">
        <v>5591230</v>
      </c>
      <c r="BW110" s="919"/>
      <c r="BX110" s="919"/>
      <c r="BY110" s="919"/>
      <c r="BZ110" s="919"/>
      <c r="CA110" s="919">
        <v>5434863</v>
      </c>
      <c r="CB110" s="919"/>
      <c r="CC110" s="919"/>
      <c r="CD110" s="919"/>
      <c r="CE110" s="919"/>
      <c r="CF110" s="932">
        <v>134.30000000000001</v>
      </c>
      <c r="CG110" s="933"/>
      <c r="CH110" s="933"/>
      <c r="CI110" s="933"/>
      <c r="CJ110" s="933"/>
      <c r="CK110" s="934" t="s">
        <v>416</v>
      </c>
      <c r="CL110" s="935"/>
      <c r="CM110" s="917" t="s">
        <v>417</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121</v>
      </c>
      <c r="DH110" s="919"/>
      <c r="DI110" s="919"/>
      <c r="DJ110" s="919"/>
      <c r="DK110" s="919"/>
      <c r="DL110" s="919" t="s">
        <v>121</v>
      </c>
      <c r="DM110" s="919"/>
      <c r="DN110" s="919"/>
      <c r="DO110" s="919"/>
      <c r="DP110" s="919"/>
      <c r="DQ110" s="919" t="s">
        <v>121</v>
      </c>
      <c r="DR110" s="919"/>
      <c r="DS110" s="919"/>
      <c r="DT110" s="919"/>
      <c r="DU110" s="919"/>
      <c r="DV110" s="920" t="s">
        <v>121</v>
      </c>
      <c r="DW110" s="920"/>
      <c r="DX110" s="920"/>
      <c r="DY110" s="920"/>
      <c r="DZ110" s="921"/>
    </row>
    <row r="111" spans="1:131" s="224" customFormat="1" ht="26.25" customHeight="1" x14ac:dyDescent="0.2">
      <c r="A111" s="922" t="s">
        <v>418</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121</v>
      </c>
      <c r="AB111" s="926"/>
      <c r="AC111" s="926"/>
      <c r="AD111" s="926"/>
      <c r="AE111" s="927"/>
      <c r="AF111" s="928" t="s">
        <v>121</v>
      </c>
      <c r="AG111" s="926"/>
      <c r="AH111" s="926"/>
      <c r="AI111" s="926"/>
      <c r="AJ111" s="927"/>
      <c r="AK111" s="928" t="s">
        <v>121</v>
      </c>
      <c r="AL111" s="926"/>
      <c r="AM111" s="926"/>
      <c r="AN111" s="926"/>
      <c r="AO111" s="927"/>
      <c r="AP111" s="929" t="s">
        <v>121</v>
      </c>
      <c r="AQ111" s="930"/>
      <c r="AR111" s="930"/>
      <c r="AS111" s="930"/>
      <c r="AT111" s="931"/>
      <c r="AU111" s="896"/>
      <c r="AV111" s="897"/>
      <c r="AW111" s="897"/>
      <c r="AX111" s="897"/>
      <c r="AY111" s="897"/>
      <c r="AZ111" s="910" t="s">
        <v>419</v>
      </c>
      <c r="BA111" s="911"/>
      <c r="BB111" s="911"/>
      <c r="BC111" s="911"/>
      <c r="BD111" s="911"/>
      <c r="BE111" s="911"/>
      <c r="BF111" s="911"/>
      <c r="BG111" s="911"/>
      <c r="BH111" s="911"/>
      <c r="BI111" s="911"/>
      <c r="BJ111" s="911"/>
      <c r="BK111" s="911"/>
      <c r="BL111" s="911"/>
      <c r="BM111" s="911"/>
      <c r="BN111" s="911"/>
      <c r="BO111" s="911"/>
      <c r="BP111" s="912"/>
      <c r="BQ111" s="913" t="s">
        <v>121</v>
      </c>
      <c r="BR111" s="914"/>
      <c r="BS111" s="914"/>
      <c r="BT111" s="914"/>
      <c r="BU111" s="914"/>
      <c r="BV111" s="914" t="s">
        <v>121</v>
      </c>
      <c r="BW111" s="914"/>
      <c r="BX111" s="914"/>
      <c r="BY111" s="914"/>
      <c r="BZ111" s="914"/>
      <c r="CA111" s="914" t="s">
        <v>121</v>
      </c>
      <c r="CB111" s="914"/>
      <c r="CC111" s="914"/>
      <c r="CD111" s="914"/>
      <c r="CE111" s="914"/>
      <c r="CF111" s="908" t="s">
        <v>121</v>
      </c>
      <c r="CG111" s="909"/>
      <c r="CH111" s="909"/>
      <c r="CI111" s="909"/>
      <c r="CJ111" s="909"/>
      <c r="CK111" s="936"/>
      <c r="CL111" s="937"/>
      <c r="CM111" s="910" t="s">
        <v>420</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121</v>
      </c>
      <c r="DH111" s="914"/>
      <c r="DI111" s="914"/>
      <c r="DJ111" s="914"/>
      <c r="DK111" s="914"/>
      <c r="DL111" s="914" t="s">
        <v>121</v>
      </c>
      <c r="DM111" s="914"/>
      <c r="DN111" s="914"/>
      <c r="DO111" s="914"/>
      <c r="DP111" s="914"/>
      <c r="DQ111" s="914" t="s">
        <v>121</v>
      </c>
      <c r="DR111" s="914"/>
      <c r="DS111" s="914"/>
      <c r="DT111" s="914"/>
      <c r="DU111" s="914"/>
      <c r="DV111" s="915" t="s">
        <v>121</v>
      </c>
      <c r="DW111" s="915"/>
      <c r="DX111" s="915"/>
      <c r="DY111" s="915"/>
      <c r="DZ111" s="916"/>
    </row>
    <row r="112" spans="1:131" s="224" customFormat="1" ht="26.25" customHeight="1" x14ac:dyDescent="0.2">
      <c r="A112" s="940" t="s">
        <v>421</v>
      </c>
      <c r="B112" s="941"/>
      <c r="C112" s="911" t="s">
        <v>422</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121</v>
      </c>
      <c r="AB112" s="947"/>
      <c r="AC112" s="947"/>
      <c r="AD112" s="947"/>
      <c r="AE112" s="948"/>
      <c r="AF112" s="949" t="s">
        <v>121</v>
      </c>
      <c r="AG112" s="947"/>
      <c r="AH112" s="947"/>
      <c r="AI112" s="947"/>
      <c r="AJ112" s="948"/>
      <c r="AK112" s="949" t="s">
        <v>121</v>
      </c>
      <c r="AL112" s="947"/>
      <c r="AM112" s="947"/>
      <c r="AN112" s="947"/>
      <c r="AO112" s="948"/>
      <c r="AP112" s="950" t="s">
        <v>121</v>
      </c>
      <c r="AQ112" s="951"/>
      <c r="AR112" s="951"/>
      <c r="AS112" s="951"/>
      <c r="AT112" s="952"/>
      <c r="AU112" s="896"/>
      <c r="AV112" s="897"/>
      <c r="AW112" s="897"/>
      <c r="AX112" s="897"/>
      <c r="AY112" s="897"/>
      <c r="AZ112" s="910" t="s">
        <v>423</v>
      </c>
      <c r="BA112" s="911"/>
      <c r="BB112" s="911"/>
      <c r="BC112" s="911"/>
      <c r="BD112" s="911"/>
      <c r="BE112" s="911"/>
      <c r="BF112" s="911"/>
      <c r="BG112" s="911"/>
      <c r="BH112" s="911"/>
      <c r="BI112" s="911"/>
      <c r="BJ112" s="911"/>
      <c r="BK112" s="911"/>
      <c r="BL112" s="911"/>
      <c r="BM112" s="911"/>
      <c r="BN112" s="911"/>
      <c r="BO112" s="911"/>
      <c r="BP112" s="912"/>
      <c r="BQ112" s="913">
        <v>54021</v>
      </c>
      <c r="BR112" s="914"/>
      <c r="BS112" s="914"/>
      <c r="BT112" s="914"/>
      <c r="BU112" s="914"/>
      <c r="BV112" s="914">
        <v>64813</v>
      </c>
      <c r="BW112" s="914"/>
      <c r="BX112" s="914"/>
      <c r="BY112" s="914"/>
      <c r="BZ112" s="914"/>
      <c r="CA112" s="914">
        <v>60551</v>
      </c>
      <c r="CB112" s="914"/>
      <c r="CC112" s="914"/>
      <c r="CD112" s="914"/>
      <c r="CE112" s="914"/>
      <c r="CF112" s="908">
        <v>1.5</v>
      </c>
      <c r="CG112" s="909"/>
      <c r="CH112" s="909"/>
      <c r="CI112" s="909"/>
      <c r="CJ112" s="909"/>
      <c r="CK112" s="936"/>
      <c r="CL112" s="937"/>
      <c r="CM112" s="910" t="s">
        <v>424</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121</v>
      </c>
      <c r="DH112" s="914"/>
      <c r="DI112" s="914"/>
      <c r="DJ112" s="914"/>
      <c r="DK112" s="914"/>
      <c r="DL112" s="914" t="s">
        <v>121</v>
      </c>
      <c r="DM112" s="914"/>
      <c r="DN112" s="914"/>
      <c r="DO112" s="914"/>
      <c r="DP112" s="914"/>
      <c r="DQ112" s="914" t="s">
        <v>121</v>
      </c>
      <c r="DR112" s="914"/>
      <c r="DS112" s="914"/>
      <c r="DT112" s="914"/>
      <c r="DU112" s="914"/>
      <c r="DV112" s="915" t="s">
        <v>121</v>
      </c>
      <c r="DW112" s="915"/>
      <c r="DX112" s="915"/>
      <c r="DY112" s="915"/>
      <c r="DZ112" s="916"/>
    </row>
    <row r="113" spans="1:130" s="224" customFormat="1" ht="26.25" customHeight="1" x14ac:dyDescent="0.2">
      <c r="A113" s="942"/>
      <c r="B113" s="943"/>
      <c r="C113" s="911" t="s">
        <v>425</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14822</v>
      </c>
      <c r="AB113" s="926"/>
      <c r="AC113" s="926"/>
      <c r="AD113" s="926"/>
      <c r="AE113" s="927"/>
      <c r="AF113" s="928">
        <v>5597</v>
      </c>
      <c r="AG113" s="926"/>
      <c r="AH113" s="926"/>
      <c r="AI113" s="926"/>
      <c r="AJ113" s="927"/>
      <c r="AK113" s="928">
        <v>1791</v>
      </c>
      <c r="AL113" s="926"/>
      <c r="AM113" s="926"/>
      <c r="AN113" s="926"/>
      <c r="AO113" s="927"/>
      <c r="AP113" s="929">
        <v>0</v>
      </c>
      <c r="AQ113" s="930"/>
      <c r="AR113" s="930"/>
      <c r="AS113" s="930"/>
      <c r="AT113" s="931"/>
      <c r="AU113" s="896"/>
      <c r="AV113" s="897"/>
      <c r="AW113" s="897"/>
      <c r="AX113" s="897"/>
      <c r="AY113" s="897"/>
      <c r="AZ113" s="910" t="s">
        <v>426</v>
      </c>
      <c r="BA113" s="911"/>
      <c r="BB113" s="911"/>
      <c r="BC113" s="911"/>
      <c r="BD113" s="911"/>
      <c r="BE113" s="911"/>
      <c r="BF113" s="911"/>
      <c r="BG113" s="911"/>
      <c r="BH113" s="911"/>
      <c r="BI113" s="911"/>
      <c r="BJ113" s="911"/>
      <c r="BK113" s="911"/>
      <c r="BL113" s="911"/>
      <c r="BM113" s="911"/>
      <c r="BN113" s="911"/>
      <c r="BO113" s="911"/>
      <c r="BP113" s="912"/>
      <c r="BQ113" s="913">
        <v>274883</v>
      </c>
      <c r="BR113" s="914"/>
      <c r="BS113" s="914"/>
      <c r="BT113" s="914"/>
      <c r="BU113" s="914"/>
      <c r="BV113" s="914">
        <v>216370</v>
      </c>
      <c r="BW113" s="914"/>
      <c r="BX113" s="914"/>
      <c r="BY113" s="914"/>
      <c r="BZ113" s="914"/>
      <c r="CA113" s="914">
        <v>219750</v>
      </c>
      <c r="CB113" s="914"/>
      <c r="CC113" s="914"/>
      <c r="CD113" s="914"/>
      <c r="CE113" s="914"/>
      <c r="CF113" s="908">
        <v>5.4</v>
      </c>
      <c r="CG113" s="909"/>
      <c r="CH113" s="909"/>
      <c r="CI113" s="909"/>
      <c r="CJ113" s="909"/>
      <c r="CK113" s="936"/>
      <c r="CL113" s="937"/>
      <c r="CM113" s="910" t="s">
        <v>427</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121</v>
      </c>
      <c r="DH113" s="947"/>
      <c r="DI113" s="947"/>
      <c r="DJ113" s="947"/>
      <c r="DK113" s="948"/>
      <c r="DL113" s="949" t="s">
        <v>121</v>
      </c>
      <c r="DM113" s="947"/>
      <c r="DN113" s="947"/>
      <c r="DO113" s="947"/>
      <c r="DP113" s="948"/>
      <c r="DQ113" s="949" t="s">
        <v>121</v>
      </c>
      <c r="DR113" s="947"/>
      <c r="DS113" s="947"/>
      <c r="DT113" s="947"/>
      <c r="DU113" s="948"/>
      <c r="DV113" s="950" t="s">
        <v>121</v>
      </c>
      <c r="DW113" s="951"/>
      <c r="DX113" s="951"/>
      <c r="DY113" s="951"/>
      <c r="DZ113" s="952"/>
    </row>
    <row r="114" spans="1:130" s="224" customFormat="1" ht="26.25" customHeight="1" x14ac:dyDescent="0.2">
      <c r="A114" s="942"/>
      <c r="B114" s="943"/>
      <c r="C114" s="911" t="s">
        <v>428</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47673</v>
      </c>
      <c r="AB114" s="947"/>
      <c r="AC114" s="947"/>
      <c r="AD114" s="947"/>
      <c r="AE114" s="948"/>
      <c r="AF114" s="949">
        <v>51285</v>
      </c>
      <c r="AG114" s="947"/>
      <c r="AH114" s="947"/>
      <c r="AI114" s="947"/>
      <c r="AJ114" s="948"/>
      <c r="AK114" s="949">
        <v>57466</v>
      </c>
      <c r="AL114" s="947"/>
      <c r="AM114" s="947"/>
      <c r="AN114" s="947"/>
      <c r="AO114" s="948"/>
      <c r="AP114" s="950">
        <v>1.4</v>
      </c>
      <c r="AQ114" s="951"/>
      <c r="AR114" s="951"/>
      <c r="AS114" s="951"/>
      <c r="AT114" s="952"/>
      <c r="AU114" s="896"/>
      <c r="AV114" s="897"/>
      <c r="AW114" s="897"/>
      <c r="AX114" s="897"/>
      <c r="AY114" s="897"/>
      <c r="AZ114" s="910" t="s">
        <v>429</v>
      </c>
      <c r="BA114" s="911"/>
      <c r="BB114" s="911"/>
      <c r="BC114" s="911"/>
      <c r="BD114" s="911"/>
      <c r="BE114" s="911"/>
      <c r="BF114" s="911"/>
      <c r="BG114" s="911"/>
      <c r="BH114" s="911"/>
      <c r="BI114" s="911"/>
      <c r="BJ114" s="911"/>
      <c r="BK114" s="911"/>
      <c r="BL114" s="911"/>
      <c r="BM114" s="911"/>
      <c r="BN114" s="911"/>
      <c r="BO114" s="911"/>
      <c r="BP114" s="912"/>
      <c r="BQ114" s="913">
        <v>1249497</v>
      </c>
      <c r="BR114" s="914"/>
      <c r="BS114" s="914"/>
      <c r="BT114" s="914"/>
      <c r="BU114" s="914"/>
      <c r="BV114" s="914">
        <v>1328475</v>
      </c>
      <c r="BW114" s="914"/>
      <c r="BX114" s="914"/>
      <c r="BY114" s="914"/>
      <c r="BZ114" s="914"/>
      <c r="CA114" s="914">
        <v>1343403</v>
      </c>
      <c r="CB114" s="914"/>
      <c r="CC114" s="914"/>
      <c r="CD114" s="914"/>
      <c r="CE114" s="914"/>
      <c r="CF114" s="908">
        <v>33.200000000000003</v>
      </c>
      <c r="CG114" s="909"/>
      <c r="CH114" s="909"/>
      <c r="CI114" s="909"/>
      <c r="CJ114" s="909"/>
      <c r="CK114" s="936"/>
      <c r="CL114" s="937"/>
      <c r="CM114" s="910" t="s">
        <v>430</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121</v>
      </c>
      <c r="DH114" s="947"/>
      <c r="DI114" s="947"/>
      <c r="DJ114" s="947"/>
      <c r="DK114" s="948"/>
      <c r="DL114" s="949" t="s">
        <v>121</v>
      </c>
      <c r="DM114" s="947"/>
      <c r="DN114" s="947"/>
      <c r="DO114" s="947"/>
      <c r="DP114" s="948"/>
      <c r="DQ114" s="949" t="s">
        <v>121</v>
      </c>
      <c r="DR114" s="947"/>
      <c r="DS114" s="947"/>
      <c r="DT114" s="947"/>
      <c r="DU114" s="948"/>
      <c r="DV114" s="950" t="s">
        <v>121</v>
      </c>
      <c r="DW114" s="951"/>
      <c r="DX114" s="951"/>
      <c r="DY114" s="951"/>
      <c r="DZ114" s="952"/>
    </row>
    <row r="115" spans="1:130" s="224" customFormat="1" ht="26.25" customHeight="1" x14ac:dyDescent="0.2">
      <c r="A115" s="942"/>
      <c r="B115" s="943"/>
      <c r="C115" s="911" t="s">
        <v>431</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t="s">
        <v>121</v>
      </c>
      <c r="AB115" s="926"/>
      <c r="AC115" s="926"/>
      <c r="AD115" s="926"/>
      <c r="AE115" s="927"/>
      <c r="AF115" s="928" t="s">
        <v>121</v>
      </c>
      <c r="AG115" s="926"/>
      <c r="AH115" s="926"/>
      <c r="AI115" s="926"/>
      <c r="AJ115" s="927"/>
      <c r="AK115" s="928" t="s">
        <v>121</v>
      </c>
      <c r="AL115" s="926"/>
      <c r="AM115" s="926"/>
      <c r="AN115" s="926"/>
      <c r="AO115" s="927"/>
      <c r="AP115" s="929" t="s">
        <v>121</v>
      </c>
      <c r="AQ115" s="930"/>
      <c r="AR115" s="930"/>
      <c r="AS115" s="930"/>
      <c r="AT115" s="931"/>
      <c r="AU115" s="896"/>
      <c r="AV115" s="897"/>
      <c r="AW115" s="897"/>
      <c r="AX115" s="897"/>
      <c r="AY115" s="897"/>
      <c r="AZ115" s="910" t="s">
        <v>432</v>
      </c>
      <c r="BA115" s="911"/>
      <c r="BB115" s="911"/>
      <c r="BC115" s="911"/>
      <c r="BD115" s="911"/>
      <c r="BE115" s="911"/>
      <c r="BF115" s="911"/>
      <c r="BG115" s="911"/>
      <c r="BH115" s="911"/>
      <c r="BI115" s="911"/>
      <c r="BJ115" s="911"/>
      <c r="BK115" s="911"/>
      <c r="BL115" s="911"/>
      <c r="BM115" s="911"/>
      <c r="BN115" s="911"/>
      <c r="BO115" s="911"/>
      <c r="BP115" s="912"/>
      <c r="BQ115" s="913" t="s">
        <v>121</v>
      </c>
      <c r="BR115" s="914"/>
      <c r="BS115" s="914"/>
      <c r="BT115" s="914"/>
      <c r="BU115" s="914"/>
      <c r="BV115" s="914" t="s">
        <v>121</v>
      </c>
      <c r="BW115" s="914"/>
      <c r="BX115" s="914"/>
      <c r="BY115" s="914"/>
      <c r="BZ115" s="914"/>
      <c r="CA115" s="914" t="s">
        <v>121</v>
      </c>
      <c r="CB115" s="914"/>
      <c r="CC115" s="914"/>
      <c r="CD115" s="914"/>
      <c r="CE115" s="914"/>
      <c r="CF115" s="908" t="s">
        <v>121</v>
      </c>
      <c r="CG115" s="909"/>
      <c r="CH115" s="909"/>
      <c r="CI115" s="909"/>
      <c r="CJ115" s="909"/>
      <c r="CK115" s="936"/>
      <c r="CL115" s="937"/>
      <c r="CM115" s="910" t="s">
        <v>433</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121</v>
      </c>
      <c r="DH115" s="947"/>
      <c r="DI115" s="947"/>
      <c r="DJ115" s="947"/>
      <c r="DK115" s="948"/>
      <c r="DL115" s="949" t="s">
        <v>121</v>
      </c>
      <c r="DM115" s="947"/>
      <c r="DN115" s="947"/>
      <c r="DO115" s="947"/>
      <c r="DP115" s="948"/>
      <c r="DQ115" s="949" t="s">
        <v>121</v>
      </c>
      <c r="DR115" s="947"/>
      <c r="DS115" s="947"/>
      <c r="DT115" s="947"/>
      <c r="DU115" s="948"/>
      <c r="DV115" s="950" t="s">
        <v>121</v>
      </c>
      <c r="DW115" s="951"/>
      <c r="DX115" s="951"/>
      <c r="DY115" s="951"/>
      <c r="DZ115" s="952"/>
    </row>
    <row r="116" spans="1:130" s="224" customFormat="1" ht="26.25" customHeight="1" x14ac:dyDescent="0.2">
      <c r="A116" s="944"/>
      <c r="B116" s="945"/>
      <c r="C116" s="953" t="s">
        <v>434</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121</v>
      </c>
      <c r="AB116" s="947"/>
      <c r="AC116" s="947"/>
      <c r="AD116" s="947"/>
      <c r="AE116" s="948"/>
      <c r="AF116" s="949" t="s">
        <v>121</v>
      </c>
      <c r="AG116" s="947"/>
      <c r="AH116" s="947"/>
      <c r="AI116" s="947"/>
      <c r="AJ116" s="948"/>
      <c r="AK116" s="949" t="s">
        <v>121</v>
      </c>
      <c r="AL116" s="947"/>
      <c r="AM116" s="947"/>
      <c r="AN116" s="947"/>
      <c r="AO116" s="948"/>
      <c r="AP116" s="950" t="s">
        <v>121</v>
      </c>
      <c r="AQ116" s="951"/>
      <c r="AR116" s="951"/>
      <c r="AS116" s="951"/>
      <c r="AT116" s="952"/>
      <c r="AU116" s="896"/>
      <c r="AV116" s="897"/>
      <c r="AW116" s="897"/>
      <c r="AX116" s="897"/>
      <c r="AY116" s="897"/>
      <c r="AZ116" s="955" t="s">
        <v>435</v>
      </c>
      <c r="BA116" s="956"/>
      <c r="BB116" s="956"/>
      <c r="BC116" s="956"/>
      <c r="BD116" s="956"/>
      <c r="BE116" s="956"/>
      <c r="BF116" s="956"/>
      <c r="BG116" s="956"/>
      <c r="BH116" s="956"/>
      <c r="BI116" s="956"/>
      <c r="BJ116" s="956"/>
      <c r="BK116" s="956"/>
      <c r="BL116" s="956"/>
      <c r="BM116" s="956"/>
      <c r="BN116" s="956"/>
      <c r="BO116" s="956"/>
      <c r="BP116" s="957"/>
      <c r="BQ116" s="913" t="s">
        <v>121</v>
      </c>
      <c r="BR116" s="914"/>
      <c r="BS116" s="914"/>
      <c r="BT116" s="914"/>
      <c r="BU116" s="914"/>
      <c r="BV116" s="914" t="s">
        <v>121</v>
      </c>
      <c r="BW116" s="914"/>
      <c r="BX116" s="914"/>
      <c r="BY116" s="914"/>
      <c r="BZ116" s="914"/>
      <c r="CA116" s="914" t="s">
        <v>121</v>
      </c>
      <c r="CB116" s="914"/>
      <c r="CC116" s="914"/>
      <c r="CD116" s="914"/>
      <c r="CE116" s="914"/>
      <c r="CF116" s="908" t="s">
        <v>121</v>
      </c>
      <c r="CG116" s="909"/>
      <c r="CH116" s="909"/>
      <c r="CI116" s="909"/>
      <c r="CJ116" s="909"/>
      <c r="CK116" s="936"/>
      <c r="CL116" s="937"/>
      <c r="CM116" s="910" t="s">
        <v>436</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121</v>
      </c>
      <c r="DH116" s="947"/>
      <c r="DI116" s="947"/>
      <c r="DJ116" s="947"/>
      <c r="DK116" s="948"/>
      <c r="DL116" s="949" t="s">
        <v>121</v>
      </c>
      <c r="DM116" s="947"/>
      <c r="DN116" s="947"/>
      <c r="DO116" s="947"/>
      <c r="DP116" s="948"/>
      <c r="DQ116" s="949" t="s">
        <v>121</v>
      </c>
      <c r="DR116" s="947"/>
      <c r="DS116" s="947"/>
      <c r="DT116" s="947"/>
      <c r="DU116" s="948"/>
      <c r="DV116" s="950" t="s">
        <v>121</v>
      </c>
      <c r="DW116" s="951"/>
      <c r="DX116" s="951"/>
      <c r="DY116" s="951"/>
      <c r="DZ116" s="952"/>
    </row>
    <row r="117" spans="1:130" s="224" customFormat="1" ht="26.25" customHeight="1" x14ac:dyDescent="0.2">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437</v>
      </c>
      <c r="Z117" s="882"/>
      <c r="AA117" s="966">
        <v>670477</v>
      </c>
      <c r="AB117" s="967"/>
      <c r="AC117" s="967"/>
      <c r="AD117" s="967"/>
      <c r="AE117" s="968"/>
      <c r="AF117" s="969">
        <v>671439</v>
      </c>
      <c r="AG117" s="967"/>
      <c r="AH117" s="967"/>
      <c r="AI117" s="967"/>
      <c r="AJ117" s="968"/>
      <c r="AK117" s="969">
        <v>661028</v>
      </c>
      <c r="AL117" s="967"/>
      <c r="AM117" s="967"/>
      <c r="AN117" s="967"/>
      <c r="AO117" s="968"/>
      <c r="AP117" s="970"/>
      <c r="AQ117" s="971"/>
      <c r="AR117" s="971"/>
      <c r="AS117" s="971"/>
      <c r="AT117" s="972"/>
      <c r="AU117" s="896"/>
      <c r="AV117" s="897"/>
      <c r="AW117" s="897"/>
      <c r="AX117" s="897"/>
      <c r="AY117" s="897"/>
      <c r="AZ117" s="962" t="s">
        <v>438</v>
      </c>
      <c r="BA117" s="963"/>
      <c r="BB117" s="963"/>
      <c r="BC117" s="963"/>
      <c r="BD117" s="963"/>
      <c r="BE117" s="963"/>
      <c r="BF117" s="963"/>
      <c r="BG117" s="963"/>
      <c r="BH117" s="963"/>
      <c r="BI117" s="963"/>
      <c r="BJ117" s="963"/>
      <c r="BK117" s="963"/>
      <c r="BL117" s="963"/>
      <c r="BM117" s="963"/>
      <c r="BN117" s="963"/>
      <c r="BO117" s="963"/>
      <c r="BP117" s="964"/>
      <c r="BQ117" s="913" t="s">
        <v>121</v>
      </c>
      <c r="BR117" s="914"/>
      <c r="BS117" s="914"/>
      <c r="BT117" s="914"/>
      <c r="BU117" s="914"/>
      <c r="BV117" s="914" t="s">
        <v>121</v>
      </c>
      <c r="BW117" s="914"/>
      <c r="BX117" s="914"/>
      <c r="BY117" s="914"/>
      <c r="BZ117" s="914"/>
      <c r="CA117" s="914" t="s">
        <v>121</v>
      </c>
      <c r="CB117" s="914"/>
      <c r="CC117" s="914"/>
      <c r="CD117" s="914"/>
      <c r="CE117" s="914"/>
      <c r="CF117" s="908" t="s">
        <v>121</v>
      </c>
      <c r="CG117" s="909"/>
      <c r="CH117" s="909"/>
      <c r="CI117" s="909"/>
      <c r="CJ117" s="909"/>
      <c r="CK117" s="936"/>
      <c r="CL117" s="937"/>
      <c r="CM117" s="910" t="s">
        <v>439</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121</v>
      </c>
      <c r="DH117" s="947"/>
      <c r="DI117" s="947"/>
      <c r="DJ117" s="947"/>
      <c r="DK117" s="948"/>
      <c r="DL117" s="949" t="s">
        <v>121</v>
      </c>
      <c r="DM117" s="947"/>
      <c r="DN117" s="947"/>
      <c r="DO117" s="947"/>
      <c r="DP117" s="948"/>
      <c r="DQ117" s="949" t="s">
        <v>121</v>
      </c>
      <c r="DR117" s="947"/>
      <c r="DS117" s="947"/>
      <c r="DT117" s="947"/>
      <c r="DU117" s="948"/>
      <c r="DV117" s="950" t="s">
        <v>121</v>
      </c>
      <c r="DW117" s="951"/>
      <c r="DX117" s="951"/>
      <c r="DY117" s="951"/>
      <c r="DZ117" s="952"/>
    </row>
    <row r="118" spans="1:130" s="224" customFormat="1" ht="26.25" customHeight="1" x14ac:dyDescent="0.2">
      <c r="A118" s="900"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411</v>
      </c>
      <c r="AG118" s="881"/>
      <c r="AH118" s="881"/>
      <c r="AI118" s="881"/>
      <c r="AJ118" s="882"/>
      <c r="AK118" s="880" t="s">
        <v>294</v>
      </c>
      <c r="AL118" s="881"/>
      <c r="AM118" s="881"/>
      <c r="AN118" s="881"/>
      <c r="AO118" s="882"/>
      <c r="AP118" s="958" t="s">
        <v>412</v>
      </c>
      <c r="AQ118" s="959"/>
      <c r="AR118" s="959"/>
      <c r="AS118" s="959"/>
      <c r="AT118" s="960"/>
      <c r="AU118" s="896"/>
      <c r="AV118" s="897"/>
      <c r="AW118" s="897"/>
      <c r="AX118" s="897"/>
      <c r="AY118" s="897"/>
      <c r="AZ118" s="961" t="s">
        <v>440</v>
      </c>
      <c r="BA118" s="953"/>
      <c r="BB118" s="953"/>
      <c r="BC118" s="953"/>
      <c r="BD118" s="953"/>
      <c r="BE118" s="953"/>
      <c r="BF118" s="953"/>
      <c r="BG118" s="953"/>
      <c r="BH118" s="953"/>
      <c r="BI118" s="953"/>
      <c r="BJ118" s="953"/>
      <c r="BK118" s="953"/>
      <c r="BL118" s="953"/>
      <c r="BM118" s="953"/>
      <c r="BN118" s="953"/>
      <c r="BO118" s="953"/>
      <c r="BP118" s="954"/>
      <c r="BQ118" s="987" t="s">
        <v>121</v>
      </c>
      <c r="BR118" s="988"/>
      <c r="BS118" s="988"/>
      <c r="BT118" s="988"/>
      <c r="BU118" s="988"/>
      <c r="BV118" s="988" t="s">
        <v>121</v>
      </c>
      <c r="BW118" s="988"/>
      <c r="BX118" s="988"/>
      <c r="BY118" s="988"/>
      <c r="BZ118" s="988"/>
      <c r="CA118" s="988" t="s">
        <v>121</v>
      </c>
      <c r="CB118" s="988"/>
      <c r="CC118" s="988"/>
      <c r="CD118" s="988"/>
      <c r="CE118" s="988"/>
      <c r="CF118" s="908" t="s">
        <v>121</v>
      </c>
      <c r="CG118" s="909"/>
      <c r="CH118" s="909"/>
      <c r="CI118" s="909"/>
      <c r="CJ118" s="909"/>
      <c r="CK118" s="936"/>
      <c r="CL118" s="937"/>
      <c r="CM118" s="910" t="s">
        <v>441</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121</v>
      </c>
      <c r="DH118" s="947"/>
      <c r="DI118" s="947"/>
      <c r="DJ118" s="947"/>
      <c r="DK118" s="948"/>
      <c r="DL118" s="949" t="s">
        <v>121</v>
      </c>
      <c r="DM118" s="947"/>
      <c r="DN118" s="947"/>
      <c r="DO118" s="947"/>
      <c r="DP118" s="948"/>
      <c r="DQ118" s="949" t="s">
        <v>121</v>
      </c>
      <c r="DR118" s="947"/>
      <c r="DS118" s="947"/>
      <c r="DT118" s="947"/>
      <c r="DU118" s="948"/>
      <c r="DV118" s="950" t="s">
        <v>121</v>
      </c>
      <c r="DW118" s="951"/>
      <c r="DX118" s="951"/>
      <c r="DY118" s="951"/>
      <c r="DZ118" s="952"/>
    </row>
    <row r="119" spans="1:130" s="224" customFormat="1" ht="26.25" customHeight="1" x14ac:dyDescent="0.2">
      <c r="A119" s="1044" t="s">
        <v>416</v>
      </c>
      <c r="B119" s="935"/>
      <c r="C119" s="917" t="s">
        <v>417</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121</v>
      </c>
      <c r="AB119" s="888"/>
      <c r="AC119" s="888"/>
      <c r="AD119" s="888"/>
      <c r="AE119" s="889"/>
      <c r="AF119" s="890" t="s">
        <v>121</v>
      </c>
      <c r="AG119" s="888"/>
      <c r="AH119" s="888"/>
      <c r="AI119" s="888"/>
      <c r="AJ119" s="889"/>
      <c r="AK119" s="890" t="s">
        <v>121</v>
      </c>
      <c r="AL119" s="888"/>
      <c r="AM119" s="888"/>
      <c r="AN119" s="888"/>
      <c r="AO119" s="889"/>
      <c r="AP119" s="891" t="s">
        <v>121</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5" t="s">
        <v>442</v>
      </c>
      <c r="BP119" s="993"/>
      <c r="BQ119" s="987">
        <v>7542311</v>
      </c>
      <c r="BR119" s="988"/>
      <c r="BS119" s="988"/>
      <c r="BT119" s="988"/>
      <c r="BU119" s="988"/>
      <c r="BV119" s="988">
        <v>7200888</v>
      </c>
      <c r="BW119" s="988"/>
      <c r="BX119" s="988"/>
      <c r="BY119" s="988"/>
      <c r="BZ119" s="988"/>
      <c r="CA119" s="988">
        <v>7058567</v>
      </c>
      <c r="CB119" s="988"/>
      <c r="CC119" s="988"/>
      <c r="CD119" s="988"/>
      <c r="CE119" s="988"/>
      <c r="CF119" s="989"/>
      <c r="CG119" s="990"/>
      <c r="CH119" s="990"/>
      <c r="CI119" s="990"/>
      <c r="CJ119" s="991"/>
      <c r="CK119" s="938"/>
      <c r="CL119" s="939"/>
      <c r="CM119" s="961" t="s">
        <v>443</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121</v>
      </c>
      <c r="DH119" s="974"/>
      <c r="DI119" s="974"/>
      <c r="DJ119" s="974"/>
      <c r="DK119" s="975"/>
      <c r="DL119" s="973" t="s">
        <v>121</v>
      </c>
      <c r="DM119" s="974"/>
      <c r="DN119" s="974"/>
      <c r="DO119" s="974"/>
      <c r="DP119" s="975"/>
      <c r="DQ119" s="973" t="s">
        <v>121</v>
      </c>
      <c r="DR119" s="974"/>
      <c r="DS119" s="974"/>
      <c r="DT119" s="974"/>
      <c r="DU119" s="975"/>
      <c r="DV119" s="976" t="s">
        <v>121</v>
      </c>
      <c r="DW119" s="977"/>
      <c r="DX119" s="977"/>
      <c r="DY119" s="977"/>
      <c r="DZ119" s="978"/>
    </row>
    <row r="120" spans="1:130" s="224" customFormat="1" ht="26.25" customHeight="1" x14ac:dyDescent="0.2">
      <c r="A120" s="1045"/>
      <c r="B120" s="937"/>
      <c r="C120" s="910" t="s">
        <v>420</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121</v>
      </c>
      <c r="AB120" s="947"/>
      <c r="AC120" s="947"/>
      <c r="AD120" s="947"/>
      <c r="AE120" s="948"/>
      <c r="AF120" s="949" t="s">
        <v>121</v>
      </c>
      <c r="AG120" s="947"/>
      <c r="AH120" s="947"/>
      <c r="AI120" s="947"/>
      <c r="AJ120" s="948"/>
      <c r="AK120" s="949" t="s">
        <v>121</v>
      </c>
      <c r="AL120" s="947"/>
      <c r="AM120" s="947"/>
      <c r="AN120" s="947"/>
      <c r="AO120" s="948"/>
      <c r="AP120" s="950" t="s">
        <v>121</v>
      </c>
      <c r="AQ120" s="951"/>
      <c r="AR120" s="951"/>
      <c r="AS120" s="951"/>
      <c r="AT120" s="952"/>
      <c r="AU120" s="979" t="s">
        <v>444</v>
      </c>
      <c r="AV120" s="980"/>
      <c r="AW120" s="980"/>
      <c r="AX120" s="980"/>
      <c r="AY120" s="981"/>
      <c r="AZ120" s="917" t="s">
        <v>445</v>
      </c>
      <c r="BA120" s="885"/>
      <c r="BB120" s="885"/>
      <c r="BC120" s="885"/>
      <c r="BD120" s="885"/>
      <c r="BE120" s="885"/>
      <c r="BF120" s="885"/>
      <c r="BG120" s="885"/>
      <c r="BH120" s="885"/>
      <c r="BI120" s="885"/>
      <c r="BJ120" s="885"/>
      <c r="BK120" s="885"/>
      <c r="BL120" s="885"/>
      <c r="BM120" s="885"/>
      <c r="BN120" s="885"/>
      <c r="BO120" s="885"/>
      <c r="BP120" s="886"/>
      <c r="BQ120" s="918">
        <v>3810723</v>
      </c>
      <c r="BR120" s="919"/>
      <c r="BS120" s="919"/>
      <c r="BT120" s="919"/>
      <c r="BU120" s="919"/>
      <c r="BV120" s="919">
        <v>3746035</v>
      </c>
      <c r="BW120" s="919"/>
      <c r="BX120" s="919"/>
      <c r="BY120" s="919"/>
      <c r="BZ120" s="919"/>
      <c r="CA120" s="919">
        <v>4127497</v>
      </c>
      <c r="CB120" s="919"/>
      <c r="CC120" s="919"/>
      <c r="CD120" s="919"/>
      <c r="CE120" s="919"/>
      <c r="CF120" s="932">
        <v>102</v>
      </c>
      <c r="CG120" s="933"/>
      <c r="CH120" s="933"/>
      <c r="CI120" s="933"/>
      <c r="CJ120" s="933"/>
      <c r="CK120" s="994" t="s">
        <v>446</v>
      </c>
      <c r="CL120" s="995"/>
      <c r="CM120" s="995"/>
      <c r="CN120" s="995"/>
      <c r="CO120" s="996"/>
      <c r="CP120" s="1002" t="s">
        <v>394</v>
      </c>
      <c r="CQ120" s="1003"/>
      <c r="CR120" s="1003"/>
      <c r="CS120" s="1003"/>
      <c r="CT120" s="1003"/>
      <c r="CU120" s="1003"/>
      <c r="CV120" s="1003"/>
      <c r="CW120" s="1003"/>
      <c r="CX120" s="1003"/>
      <c r="CY120" s="1003"/>
      <c r="CZ120" s="1003"/>
      <c r="DA120" s="1003"/>
      <c r="DB120" s="1003"/>
      <c r="DC120" s="1003"/>
      <c r="DD120" s="1003"/>
      <c r="DE120" s="1003"/>
      <c r="DF120" s="1004"/>
      <c r="DG120" s="918">
        <v>54021</v>
      </c>
      <c r="DH120" s="919"/>
      <c r="DI120" s="919"/>
      <c r="DJ120" s="919"/>
      <c r="DK120" s="919"/>
      <c r="DL120" s="919">
        <v>64813</v>
      </c>
      <c r="DM120" s="919"/>
      <c r="DN120" s="919"/>
      <c r="DO120" s="919"/>
      <c r="DP120" s="919"/>
      <c r="DQ120" s="919">
        <v>60551</v>
      </c>
      <c r="DR120" s="919"/>
      <c r="DS120" s="919"/>
      <c r="DT120" s="919"/>
      <c r="DU120" s="919"/>
      <c r="DV120" s="920">
        <v>1.5</v>
      </c>
      <c r="DW120" s="920"/>
      <c r="DX120" s="920"/>
      <c r="DY120" s="920"/>
      <c r="DZ120" s="921"/>
    </row>
    <row r="121" spans="1:130" s="224" customFormat="1" ht="26.25" customHeight="1" x14ac:dyDescent="0.2">
      <c r="A121" s="1045"/>
      <c r="B121" s="937"/>
      <c r="C121" s="962" t="s">
        <v>447</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121</v>
      </c>
      <c r="AB121" s="947"/>
      <c r="AC121" s="947"/>
      <c r="AD121" s="947"/>
      <c r="AE121" s="948"/>
      <c r="AF121" s="949" t="s">
        <v>121</v>
      </c>
      <c r="AG121" s="947"/>
      <c r="AH121" s="947"/>
      <c r="AI121" s="947"/>
      <c r="AJ121" s="948"/>
      <c r="AK121" s="949" t="s">
        <v>121</v>
      </c>
      <c r="AL121" s="947"/>
      <c r="AM121" s="947"/>
      <c r="AN121" s="947"/>
      <c r="AO121" s="948"/>
      <c r="AP121" s="950" t="s">
        <v>121</v>
      </c>
      <c r="AQ121" s="951"/>
      <c r="AR121" s="951"/>
      <c r="AS121" s="951"/>
      <c r="AT121" s="952"/>
      <c r="AU121" s="982"/>
      <c r="AV121" s="983"/>
      <c r="AW121" s="983"/>
      <c r="AX121" s="983"/>
      <c r="AY121" s="984"/>
      <c r="AZ121" s="910" t="s">
        <v>448</v>
      </c>
      <c r="BA121" s="911"/>
      <c r="BB121" s="911"/>
      <c r="BC121" s="911"/>
      <c r="BD121" s="911"/>
      <c r="BE121" s="911"/>
      <c r="BF121" s="911"/>
      <c r="BG121" s="911"/>
      <c r="BH121" s="911"/>
      <c r="BI121" s="911"/>
      <c r="BJ121" s="911"/>
      <c r="BK121" s="911"/>
      <c r="BL121" s="911"/>
      <c r="BM121" s="911"/>
      <c r="BN121" s="911"/>
      <c r="BO121" s="911"/>
      <c r="BP121" s="912"/>
      <c r="BQ121" s="913">
        <v>249870</v>
      </c>
      <c r="BR121" s="914"/>
      <c r="BS121" s="914"/>
      <c r="BT121" s="914"/>
      <c r="BU121" s="914"/>
      <c r="BV121" s="914">
        <v>228382</v>
      </c>
      <c r="BW121" s="914"/>
      <c r="BX121" s="914"/>
      <c r="BY121" s="914"/>
      <c r="BZ121" s="914"/>
      <c r="CA121" s="914">
        <v>201048</v>
      </c>
      <c r="CB121" s="914"/>
      <c r="CC121" s="914"/>
      <c r="CD121" s="914"/>
      <c r="CE121" s="914"/>
      <c r="CF121" s="908">
        <v>5</v>
      </c>
      <c r="CG121" s="909"/>
      <c r="CH121" s="909"/>
      <c r="CI121" s="909"/>
      <c r="CJ121" s="909"/>
      <c r="CK121" s="997"/>
      <c r="CL121" s="998"/>
      <c r="CM121" s="998"/>
      <c r="CN121" s="998"/>
      <c r="CO121" s="999"/>
      <c r="CP121" s="1007" t="s">
        <v>393</v>
      </c>
      <c r="CQ121" s="1008"/>
      <c r="CR121" s="1008"/>
      <c r="CS121" s="1008"/>
      <c r="CT121" s="1008"/>
      <c r="CU121" s="1008"/>
      <c r="CV121" s="1008"/>
      <c r="CW121" s="1008"/>
      <c r="CX121" s="1008"/>
      <c r="CY121" s="1008"/>
      <c r="CZ121" s="1008"/>
      <c r="DA121" s="1008"/>
      <c r="DB121" s="1008"/>
      <c r="DC121" s="1008"/>
      <c r="DD121" s="1008"/>
      <c r="DE121" s="1008"/>
      <c r="DF121" s="1009"/>
      <c r="DG121" s="913" t="s">
        <v>121</v>
      </c>
      <c r="DH121" s="914"/>
      <c r="DI121" s="914"/>
      <c r="DJ121" s="914"/>
      <c r="DK121" s="914"/>
      <c r="DL121" s="914" t="s">
        <v>121</v>
      </c>
      <c r="DM121" s="914"/>
      <c r="DN121" s="914"/>
      <c r="DO121" s="914"/>
      <c r="DP121" s="914"/>
      <c r="DQ121" s="914" t="s">
        <v>121</v>
      </c>
      <c r="DR121" s="914"/>
      <c r="DS121" s="914"/>
      <c r="DT121" s="914"/>
      <c r="DU121" s="914"/>
      <c r="DV121" s="915" t="s">
        <v>121</v>
      </c>
      <c r="DW121" s="915"/>
      <c r="DX121" s="915"/>
      <c r="DY121" s="915"/>
      <c r="DZ121" s="916"/>
    </row>
    <row r="122" spans="1:130" s="224" customFormat="1" ht="26.25" customHeight="1" x14ac:dyDescent="0.2">
      <c r="A122" s="1045"/>
      <c r="B122" s="937"/>
      <c r="C122" s="910" t="s">
        <v>430</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121</v>
      </c>
      <c r="AB122" s="947"/>
      <c r="AC122" s="947"/>
      <c r="AD122" s="947"/>
      <c r="AE122" s="948"/>
      <c r="AF122" s="949" t="s">
        <v>121</v>
      </c>
      <c r="AG122" s="947"/>
      <c r="AH122" s="947"/>
      <c r="AI122" s="947"/>
      <c r="AJ122" s="948"/>
      <c r="AK122" s="949" t="s">
        <v>121</v>
      </c>
      <c r="AL122" s="947"/>
      <c r="AM122" s="947"/>
      <c r="AN122" s="947"/>
      <c r="AO122" s="948"/>
      <c r="AP122" s="950" t="s">
        <v>121</v>
      </c>
      <c r="AQ122" s="951"/>
      <c r="AR122" s="951"/>
      <c r="AS122" s="951"/>
      <c r="AT122" s="952"/>
      <c r="AU122" s="982"/>
      <c r="AV122" s="983"/>
      <c r="AW122" s="983"/>
      <c r="AX122" s="983"/>
      <c r="AY122" s="984"/>
      <c r="AZ122" s="961" t="s">
        <v>449</v>
      </c>
      <c r="BA122" s="953"/>
      <c r="BB122" s="953"/>
      <c r="BC122" s="953"/>
      <c r="BD122" s="953"/>
      <c r="BE122" s="953"/>
      <c r="BF122" s="953"/>
      <c r="BG122" s="953"/>
      <c r="BH122" s="953"/>
      <c r="BI122" s="953"/>
      <c r="BJ122" s="953"/>
      <c r="BK122" s="953"/>
      <c r="BL122" s="953"/>
      <c r="BM122" s="953"/>
      <c r="BN122" s="953"/>
      <c r="BO122" s="953"/>
      <c r="BP122" s="954"/>
      <c r="BQ122" s="987">
        <v>3758342</v>
      </c>
      <c r="BR122" s="988"/>
      <c r="BS122" s="988"/>
      <c r="BT122" s="988"/>
      <c r="BU122" s="988"/>
      <c r="BV122" s="988">
        <v>3533631</v>
      </c>
      <c r="BW122" s="988"/>
      <c r="BX122" s="988"/>
      <c r="BY122" s="988"/>
      <c r="BZ122" s="988"/>
      <c r="CA122" s="988">
        <v>3318909</v>
      </c>
      <c r="CB122" s="988"/>
      <c r="CC122" s="988"/>
      <c r="CD122" s="988"/>
      <c r="CE122" s="988"/>
      <c r="CF122" s="1005">
        <v>82</v>
      </c>
      <c r="CG122" s="1006"/>
      <c r="CH122" s="1006"/>
      <c r="CI122" s="1006"/>
      <c r="CJ122" s="1006"/>
      <c r="CK122" s="997"/>
      <c r="CL122" s="998"/>
      <c r="CM122" s="998"/>
      <c r="CN122" s="998"/>
      <c r="CO122" s="999"/>
      <c r="CP122" s="1007" t="s">
        <v>391</v>
      </c>
      <c r="CQ122" s="1008"/>
      <c r="CR122" s="1008"/>
      <c r="CS122" s="1008"/>
      <c r="CT122" s="1008"/>
      <c r="CU122" s="1008"/>
      <c r="CV122" s="1008"/>
      <c r="CW122" s="1008"/>
      <c r="CX122" s="1008"/>
      <c r="CY122" s="1008"/>
      <c r="CZ122" s="1008"/>
      <c r="DA122" s="1008"/>
      <c r="DB122" s="1008"/>
      <c r="DC122" s="1008"/>
      <c r="DD122" s="1008"/>
      <c r="DE122" s="1008"/>
      <c r="DF122" s="1009"/>
      <c r="DG122" s="913" t="s">
        <v>121</v>
      </c>
      <c r="DH122" s="914"/>
      <c r="DI122" s="914"/>
      <c r="DJ122" s="914"/>
      <c r="DK122" s="914"/>
      <c r="DL122" s="914" t="s">
        <v>121</v>
      </c>
      <c r="DM122" s="914"/>
      <c r="DN122" s="914"/>
      <c r="DO122" s="914"/>
      <c r="DP122" s="914"/>
      <c r="DQ122" s="914" t="s">
        <v>121</v>
      </c>
      <c r="DR122" s="914"/>
      <c r="DS122" s="914"/>
      <c r="DT122" s="914"/>
      <c r="DU122" s="914"/>
      <c r="DV122" s="915" t="s">
        <v>121</v>
      </c>
      <c r="DW122" s="915"/>
      <c r="DX122" s="915"/>
      <c r="DY122" s="915"/>
      <c r="DZ122" s="916"/>
    </row>
    <row r="123" spans="1:130" s="224" customFormat="1" ht="26.25" customHeight="1" x14ac:dyDescent="0.2">
      <c r="A123" s="1045"/>
      <c r="B123" s="937"/>
      <c r="C123" s="910" t="s">
        <v>436</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121</v>
      </c>
      <c r="AB123" s="947"/>
      <c r="AC123" s="947"/>
      <c r="AD123" s="947"/>
      <c r="AE123" s="948"/>
      <c r="AF123" s="949" t="s">
        <v>121</v>
      </c>
      <c r="AG123" s="947"/>
      <c r="AH123" s="947"/>
      <c r="AI123" s="947"/>
      <c r="AJ123" s="948"/>
      <c r="AK123" s="949" t="s">
        <v>121</v>
      </c>
      <c r="AL123" s="947"/>
      <c r="AM123" s="947"/>
      <c r="AN123" s="947"/>
      <c r="AO123" s="948"/>
      <c r="AP123" s="950" t="s">
        <v>121</v>
      </c>
      <c r="AQ123" s="951"/>
      <c r="AR123" s="951"/>
      <c r="AS123" s="951"/>
      <c r="AT123" s="952"/>
      <c r="AU123" s="985"/>
      <c r="AV123" s="986"/>
      <c r="AW123" s="986"/>
      <c r="AX123" s="986"/>
      <c r="AY123" s="986"/>
      <c r="AZ123" s="247" t="s">
        <v>177</v>
      </c>
      <c r="BA123" s="247"/>
      <c r="BB123" s="247"/>
      <c r="BC123" s="247"/>
      <c r="BD123" s="247"/>
      <c r="BE123" s="247"/>
      <c r="BF123" s="247"/>
      <c r="BG123" s="247"/>
      <c r="BH123" s="247"/>
      <c r="BI123" s="247"/>
      <c r="BJ123" s="247"/>
      <c r="BK123" s="247"/>
      <c r="BL123" s="247"/>
      <c r="BM123" s="247"/>
      <c r="BN123" s="247"/>
      <c r="BO123" s="965" t="s">
        <v>450</v>
      </c>
      <c r="BP123" s="993"/>
      <c r="BQ123" s="1051">
        <v>7818935</v>
      </c>
      <c r="BR123" s="1052"/>
      <c r="BS123" s="1052"/>
      <c r="BT123" s="1052"/>
      <c r="BU123" s="1052"/>
      <c r="BV123" s="1052">
        <v>7508048</v>
      </c>
      <c r="BW123" s="1052"/>
      <c r="BX123" s="1052"/>
      <c r="BY123" s="1052"/>
      <c r="BZ123" s="1052"/>
      <c r="CA123" s="1052">
        <v>7647454</v>
      </c>
      <c r="CB123" s="1052"/>
      <c r="CC123" s="1052"/>
      <c r="CD123" s="1052"/>
      <c r="CE123" s="1052"/>
      <c r="CF123" s="989"/>
      <c r="CG123" s="990"/>
      <c r="CH123" s="990"/>
      <c r="CI123" s="990"/>
      <c r="CJ123" s="991"/>
      <c r="CK123" s="997"/>
      <c r="CL123" s="998"/>
      <c r="CM123" s="998"/>
      <c r="CN123" s="998"/>
      <c r="CO123" s="999"/>
      <c r="CP123" s="1007" t="s">
        <v>392</v>
      </c>
      <c r="CQ123" s="1008"/>
      <c r="CR123" s="1008"/>
      <c r="CS123" s="1008"/>
      <c r="CT123" s="1008"/>
      <c r="CU123" s="1008"/>
      <c r="CV123" s="1008"/>
      <c r="CW123" s="1008"/>
      <c r="CX123" s="1008"/>
      <c r="CY123" s="1008"/>
      <c r="CZ123" s="1008"/>
      <c r="DA123" s="1008"/>
      <c r="DB123" s="1008"/>
      <c r="DC123" s="1008"/>
      <c r="DD123" s="1008"/>
      <c r="DE123" s="1008"/>
      <c r="DF123" s="1009"/>
      <c r="DG123" s="946" t="s">
        <v>121</v>
      </c>
      <c r="DH123" s="947"/>
      <c r="DI123" s="947"/>
      <c r="DJ123" s="947"/>
      <c r="DK123" s="948"/>
      <c r="DL123" s="949" t="s">
        <v>121</v>
      </c>
      <c r="DM123" s="947"/>
      <c r="DN123" s="947"/>
      <c r="DO123" s="947"/>
      <c r="DP123" s="948"/>
      <c r="DQ123" s="949" t="s">
        <v>121</v>
      </c>
      <c r="DR123" s="947"/>
      <c r="DS123" s="947"/>
      <c r="DT123" s="947"/>
      <c r="DU123" s="948"/>
      <c r="DV123" s="950" t="s">
        <v>121</v>
      </c>
      <c r="DW123" s="951"/>
      <c r="DX123" s="951"/>
      <c r="DY123" s="951"/>
      <c r="DZ123" s="952"/>
    </row>
    <row r="124" spans="1:130" s="224" customFormat="1" ht="26.25" customHeight="1" thickBot="1" x14ac:dyDescent="0.25">
      <c r="A124" s="1045"/>
      <c r="B124" s="937"/>
      <c r="C124" s="910" t="s">
        <v>439</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121</v>
      </c>
      <c r="AB124" s="947"/>
      <c r="AC124" s="947"/>
      <c r="AD124" s="947"/>
      <c r="AE124" s="948"/>
      <c r="AF124" s="949" t="s">
        <v>121</v>
      </c>
      <c r="AG124" s="947"/>
      <c r="AH124" s="947"/>
      <c r="AI124" s="947"/>
      <c r="AJ124" s="948"/>
      <c r="AK124" s="949" t="s">
        <v>121</v>
      </c>
      <c r="AL124" s="947"/>
      <c r="AM124" s="947"/>
      <c r="AN124" s="947"/>
      <c r="AO124" s="948"/>
      <c r="AP124" s="950" t="s">
        <v>121</v>
      </c>
      <c r="AQ124" s="951"/>
      <c r="AR124" s="951"/>
      <c r="AS124" s="951"/>
      <c r="AT124" s="952"/>
      <c r="AU124" s="1047" t="s">
        <v>451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5"/>
      <c r="BS124" s="1015"/>
      <c r="BT124" s="1015"/>
      <c r="BU124" s="1015"/>
      <c r="BV124" s="1015" t="s">
        <v>121</v>
      </c>
      <c r="BW124" s="1015"/>
      <c r="BX124" s="1015"/>
      <c r="BY124" s="1015"/>
      <c r="BZ124" s="1015"/>
      <c r="CA124" s="1015" t="s">
        <v>121</v>
      </c>
      <c r="CB124" s="1015"/>
      <c r="CC124" s="1015"/>
      <c r="CD124" s="1015"/>
      <c r="CE124" s="1015"/>
      <c r="CF124" s="1016"/>
      <c r="CG124" s="1017"/>
      <c r="CH124" s="1017"/>
      <c r="CI124" s="1017"/>
      <c r="CJ124" s="1018"/>
      <c r="CK124" s="1000"/>
      <c r="CL124" s="1000"/>
      <c r="CM124" s="1000"/>
      <c r="CN124" s="1000"/>
      <c r="CO124" s="1001"/>
      <c r="CP124" s="1007" t="s">
        <v>452</v>
      </c>
      <c r="CQ124" s="1008"/>
      <c r="CR124" s="1008"/>
      <c r="CS124" s="1008"/>
      <c r="CT124" s="1008"/>
      <c r="CU124" s="1008"/>
      <c r="CV124" s="1008"/>
      <c r="CW124" s="1008"/>
      <c r="CX124" s="1008"/>
      <c r="CY124" s="1008"/>
      <c r="CZ124" s="1008"/>
      <c r="DA124" s="1008"/>
      <c r="DB124" s="1008"/>
      <c r="DC124" s="1008"/>
      <c r="DD124" s="1008"/>
      <c r="DE124" s="1008"/>
      <c r="DF124" s="1009"/>
      <c r="DG124" s="992" t="s">
        <v>121</v>
      </c>
      <c r="DH124" s="974"/>
      <c r="DI124" s="974"/>
      <c r="DJ124" s="974"/>
      <c r="DK124" s="975"/>
      <c r="DL124" s="973" t="s">
        <v>121</v>
      </c>
      <c r="DM124" s="974"/>
      <c r="DN124" s="974"/>
      <c r="DO124" s="974"/>
      <c r="DP124" s="975"/>
      <c r="DQ124" s="973" t="s">
        <v>121</v>
      </c>
      <c r="DR124" s="974"/>
      <c r="DS124" s="974"/>
      <c r="DT124" s="974"/>
      <c r="DU124" s="975"/>
      <c r="DV124" s="976" t="s">
        <v>121</v>
      </c>
      <c r="DW124" s="977"/>
      <c r="DX124" s="977"/>
      <c r="DY124" s="977"/>
      <c r="DZ124" s="978"/>
    </row>
    <row r="125" spans="1:130" s="224" customFormat="1" ht="26.25" customHeight="1" x14ac:dyDescent="0.2">
      <c r="A125" s="1045"/>
      <c r="B125" s="937"/>
      <c r="C125" s="910" t="s">
        <v>441</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121</v>
      </c>
      <c r="AB125" s="947"/>
      <c r="AC125" s="947"/>
      <c r="AD125" s="947"/>
      <c r="AE125" s="948"/>
      <c r="AF125" s="949" t="s">
        <v>121</v>
      </c>
      <c r="AG125" s="947"/>
      <c r="AH125" s="947"/>
      <c r="AI125" s="947"/>
      <c r="AJ125" s="948"/>
      <c r="AK125" s="949" t="s">
        <v>121</v>
      </c>
      <c r="AL125" s="947"/>
      <c r="AM125" s="947"/>
      <c r="AN125" s="947"/>
      <c r="AO125" s="948"/>
      <c r="AP125" s="950" t="s">
        <v>121</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453</v>
      </c>
      <c r="CL125" s="995"/>
      <c r="CM125" s="995"/>
      <c r="CN125" s="995"/>
      <c r="CO125" s="996"/>
      <c r="CP125" s="917" t="s">
        <v>454</v>
      </c>
      <c r="CQ125" s="885"/>
      <c r="CR125" s="885"/>
      <c r="CS125" s="885"/>
      <c r="CT125" s="885"/>
      <c r="CU125" s="885"/>
      <c r="CV125" s="885"/>
      <c r="CW125" s="885"/>
      <c r="CX125" s="885"/>
      <c r="CY125" s="885"/>
      <c r="CZ125" s="885"/>
      <c r="DA125" s="885"/>
      <c r="DB125" s="885"/>
      <c r="DC125" s="885"/>
      <c r="DD125" s="885"/>
      <c r="DE125" s="885"/>
      <c r="DF125" s="886"/>
      <c r="DG125" s="918" t="s">
        <v>121</v>
      </c>
      <c r="DH125" s="919"/>
      <c r="DI125" s="919"/>
      <c r="DJ125" s="919"/>
      <c r="DK125" s="919"/>
      <c r="DL125" s="919" t="s">
        <v>121</v>
      </c>
      <c r="DM125" s="919"/>
      <c r="DN125" s="919"/>
      <c r="DO125" s="919"/>
      <c r="DP125" s="919"/>
      <c r="DQ125" s="919" t="s">
        <v>121</v>
      </c>
      <c r="DR125" s="919"/>
      <c r="DS125" s="919"/>
      <c r="DT125" s="919"/>
      <c r="DU125" s="919"/>
      <c r="DV125" s="920" t="s">
        <v>121</v>
      </c>
      <c r="DW125" s="920"/>
      <c r="DX125" s="920"/>
      <c r="DY125" s="920"/>
      <c r="DZ125" s="921"/>
    </row>
    <row r="126" spans="1:130" s="224" customFormat="1" ht="26.25" customHeight="1" thickBot="1" x14ac:dyDescent="0.25">
      <c r="A126" s="1045"/>
      <c r="B126" s="937"/>
      <c r="C126" s="910" t="s">
        <v>443</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121</v>
      </c>
      <c r="AB126" s="947"/>
      <c r="AC126" s="947"/>
      <c r="AD126" s="947"/>
      <c r="AE126" s="948"/>
      <c r="AF126" s="949" t="s">
        <v>121</v>
      </c>
      <c r="AG126" s="947"/>
      <c r="AH126" s="947"/>
      <c r="AI126" s="947"/>
      <c r="AJ126" s="948"/>
      <c r="AK126" s="949" t="s">
        <v>121</v>
      </c>
      <c r="AL126" s="947"/>
      <c r="AM126" s="947"/>
      <c r="AN126" s="947"/>
      <c r="AO126" s="948"/>
      <c r="AP126" s="950" t="s">
        <v>121</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455</v>
      </c>
      <c r="CQ126" s="911"/>
      <c r="CR126" s="911"/>
      <c r="CS126" s="911"/>
      <c r="CT126" s="911"/>
      <c r="CU126" s="911"/>
      <c r="CV126" s="911"/>
      <c r="CW126" s="911"/>
      <c r="CX126" s="911"/>
      <c r="CY126" s="911"/>
      <c r="CZ126" s="911"/>
      <c r="DA126" s="911"/>
      <c r="DB126" s="911"/>
      <c r="DC126" s="911"/>
      <c r="DD126" s="911"/>
      <c r="DE126" s="911"/>
      <c r="DF126" s="912"/>
      <c r="DG126" s="913" t="s">
        <v>121</v>
      </c>
      <c r="DH126" s="914"/>
      <c r="DI126" s="914"/>
      <c r="DJ126" s="914"/>
      <c r="DK126" s="914"/>
      <c r="DL126" s="914" t="s">
        <v>121</v>
      </c>
      <c r="DM126" s="914"/>
      <c r="DN126" s="914"/>
      <c r="DO126" s="914"/>
      <c r="DP126" s="914"/>
      <c r="DQ126" s="914" t="s">
        <v>121</v>
      </c>
      <c r="DR126" s="914"/>
      <c r="DS126" s="914"/>
      <c r="DT126" s="914"/>
      <c r="DU126" s="914"/>
      <c r="DV126" s="915" t="s">
        <v>121</v>
      </c>
      <c r="DW126" s="915"/>
      <c r="DX126" s="915"/>
      <c r="DY126" s="915"/>
      <c r="DZ126" s="916"/>
    </row>
    <row r="127" spans="1:130" s="224" customFormat="1" ht="26.25" customHeight="1" x14ac:dyDescent="0.2">
      <c r="A127" s="1046"/>
      <c r="B127" s="939"/>
      <c r="C127" s="961" t="s">
        <v>456</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121</v>
      </c>
      <c r="AB127" s="947"/>
      <c r="AC127" s="947"/>
      <c r="AD127" s="947"/>
      <c r="AE127" s="948"/>
      <c r="AF127" s="949" t="s">
        <v>121</v>
      </c>
      <c r="AG127" s="947"/>
      <c r="AH127" s="947"/>
      <c r="AI127" s="947"/>
      <c r="AJ127" s="948"/>
      <c r="AK127" s="949" t="s">
        <v>121</v>
      </c>
      <c r="AL127" s="947"/>
      <c r="AM127" s="947"/>
      <c r="AN127" s="947"/>
      <c r="AO127" s="948"/>
      <c r="AP127" s="950" t="s">
        <v>121</v>
      </c>
      <c r="AQ127" s="951"/>
      <c r="AR127" s="951"/>
      <c r="AS127" s="951"/>
      <c r="AT127" s="952"/>
      <c r="AU127" s="226"/>
      <c r="AV127" s="226"/>
      <c r="AW127" s="226"/>
      <c r="AX127" s="1019" t="s">
        <v>457</v>
      </c>
      <c r="AY127" s="1020"/>
      <c r="AZ127" s="1020"/>
      <c r="BA127" s="1020"/>
      <c r="BB127" s="1020"/>
      <c r="BC127" s="1020"/>
      <c r="BD127" s="1020"/>
      <c r="BE127" s="1021"/>
      <c r="BF127" s="1022" t="s">
        <v>458</v>
      </c>
      <c r="BG127" s="1020"/>
      <c r="BH127" s="1020"/>
      <c r="BI127" s="1020"/>
      <c r="BJ127" s="1020"/>
      <c r="BK127" s="1020"/>
      <c r="BL127" s="1021"/>
      <c r="BM127" s="1022" t="s">
        <v>459</v>
      </c>
      <c r="BN127" s="1020"/>
      <c r="BO127" s="1020"/>
      <c r="BP127" s="1020"/>
      <c r="BQ127" s="1020"/>
      <c r="BR127" s="1020"/>
      <c r="BS127" s="1021"/>
      <c r="BT127" s="1022" t="s">
        <v>460</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461</v>
      </c>
      <c r="CQ127" s="911"/>
      <c r="CR127" s="911"/>
      <c r="CS127" s="911"/>
      <c r="CT127" s="911"/>
      <c r="CU127" s="911"/>
      <c r="CV127" s="911"/>
      <c r="CW127" s="911"/>
      <c r="CX127" s="911"/>
      <c r="CY127" s="911"/>
      <c r="CZ127" s="911"/>
      <c r="DA127" s="911"/>
      <c r="DB127" s="911"/>
      <c r="DC127" s="911"/>
      <c r="DD127" s="911"/>
      <c r="DE127" s="911"/>
      <c r="DF127" s="912"/>
      <c r="DG127" s="913" t="s">
        <v>121</v>
      </c>
      <c r="DH127" s="914"/>
      <c r="DI127" s="914"/>
      <c r="DJ127" s="914"/>
      <c r="DK127" s="914"/>
      <c r="DL127" s="914" t="s">
        <v>121</v>
      </c>
      <c r="DM127" s="914"/>
      <c r="DN127" s="914"/>
      <c r="DO127" s="914"/>
      <c r="DP127" s="914"/>
      <c r="DQ127" s="914" t="s">
        <v>121</v>
      </c>
      <c r="DR127" s="914"/>
      <c r="DS127" s="914"/>
      <c r="DT127" s="914"/>
      <c r="DU127" s="914"/>
      <c r="DV127" s="915" t="s">
        <v>121</v>
      </c>
      <c r="DW127" s="915"/>
      <c r="DX127" s="915"/>
      <c r="DY127" s="915"/>
      <c r="DZ127" s="916"/>
    </row>
    <row r="128" spans="1:130" s="224" customFormat="1" ht="26.25" customHeight="1" thickBot="1" x14ac:dyDescent="0.25">
      <c r="A128" s="1029" t="s">
        <v>462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463</v>
      </c>
      <c r="X128" s="1031"/>
      <c r="Y128" s="1031"/>
      <c r="Z128" s="1032"/>
      <c r="AA128" s="1033">
        <v>17294</v>
      </c>
      <c r="AB128" s="1034"/>
      <c r="AC128" s="1034"/>
      <c r="AD128" s="1034"/>
      <c r="AE128" s="1035"/>
      <c r="AF128" s="1036">
        <v>22808</v>
      </c>
      <c r="AG128" s="1034"/>
      <c r="AH128" s="1034"/>
      <c r="AI128" s="1034"/>
      <c r="AJ128" s="1035"/>
      <c r="AK128" s="1036">
        <v>28551</v>
      </c>
      <c r="AL128" s="1034"/>
      <c r="AM128" s="1034"/>
      <c r="AN128" s="1034"/>
      <c r="AO128" s="1035"/>
      <c r="AP128" s="1037"/>
      <c r="AQ128" s="1038"/>
      <c r="AR128" s="1038"/>
      <c r="AS128" s="1038"/>
      <c r="AT128" s="1039"/>
      <c r="AU128" s="226"/>
      <c r="AV128" s="226"/>
      <c r="AW128" s="226"/>
      <c r="AX128" s="884" t="s">
        <v>464</v>
      </c>
      <c r="AY128" s="885"/>
      <c r="AZ128" s="885"/>
      <c r="BA128" s="885"/>
      <c r="BB128" s="885"/>
      <c r="BC128" s="885"/>
      <c r="BD128" s="885"/>
      <c r="BE128" s="886"/>
      <c r="BF128" s="1040" t="s">
        <v>121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465</v>
      </c>
      <c r="CQ128" s="713"/>
      <c r="CR128" s="713"/>
      <c r="CS128" s="713"/>
      <c r="CT128" s="713"/>
      <c r="CU128" s="713"/>
      <c r="CV128" s="713"/>
      <c r="CW128" s="713"/>
      <c r="CX128" s="713"/>
      <c r="CY128" s="713"/>
      <c r="CZ128" s="713"/>
      <c r="DA128" s="713"/>
      <c r="DB128" s="713"/>
      <c r="DC128" s="713"/>
      <c r="DD128" s="713"/>
      <c r="DE128" s="713"/>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2">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466</v>
      </c>
      <c r="X129" s="1059"/>
      <c r="Y129" s="1059"/>
      <c r="Z129" s="1060"/>
      <c r="AA129" s="946">
        <v>4343449</v>
      </c>
      <c r="AB129" s="947"/>
      <c r="AC129" s="947"/>
      <c r="AD129" s="947"/>
      <c r="AE129" s="948"/>
      <c r="AF129" s="949">
        <v>4271783</v>
      </c>
      <c r="AG129" s="947"/>
      <c r="AH129" s="947"/>
      <c r="AI129" s="947"/>
      <c r="AJ129" s="948"/>
      <c r="AK129" s="949">
        <v>4362943</v>
      </c>
      <c r="AL129" s="947"/>
      <c r="AM129" s="947"/>
      <c r="AN129" s="947"/>
      <c r="AO129" s="948"/>
      <c r="AP129" s="1061"/>
      <c r="AQ129" s="1062"/>
      <c r="AR129" s="1062"/>
      <c r="AS129" s="1062"/>
      <c r="AT129" s="1063"/>
      <c r="AU129" s="227"/>
      <c r="AV129" s="227"/>
      <c r="AW129" s="227"/>
      <c r="AX129" s="1053" t="s">
        <v>467</v>
      </c>
      <c r="AY129" s="911"/>
      <c r="AZ129" s="911"/>
      <c r="BA129" s="911"/>
      <c r="BB129" s="911"/>
      <c r="BC129" s="911"/>
      <c r="BD129" s="911"/>
      <c r="BE129" s="912"/>
      <c r="BF129" s="1054" t="s">
        <v>121</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468</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469</v>
      </c>
      <c r="X130" s="1059"/>
      <c r="Y130" s="1059"/>
      <c r="Z130" s="1060"/>
      <c r="AA130" s="946">
        <v>348829</v>
      </c>
      <c r="AB130" s="947"/>
      <c r="AC130" s="947"/>
      <c r="AD130" s="947"/>
      <c r="AE130" s="948"/>
      <c r="AF130" s="949">
        <v>329473</v>
      </c>
      <c r="AG130" s="947"/>
      <c r="AH130" s="947"/>
      <c r="AI130" s="947"/>
      <c r="AJ130" s="948"/>
      <c r="AK130" s="949">
        <v>317033</v>
      </c>
      <c r="AL130" s="947"/>
      <c r="AM130" s="947"/>
      <c r="AN130" s="947"/>
      <c r="AO130" s="948"/>
      <c r="AP130" s="1061"/>
      <c r="AQ130" s="1062"/>
      <c r="AR130" s="1062"/>
      <c r="AS130" s="1062"/>
      <c r="AT130" s="1063"/>
      <c r="AU130" s="227"/>
      <c r="AV130" s="227"/>
      <c r="AW130" s="227"/>
      <c r="AX130" s="1053" t="s">
        <v>470</v>
      </c>
      <c r="AY130" s="911"/>
      <c r="AZ130" s="911"/>
      <c r="BA130" s="911"/>
      <c r="BB130" s="911"/>
      <c r="BC130" s="911"/>
      <c r="BD130" s="911"/>
      <c r="BE130" s="912"/>
      <c r="BF130" s="1089">
        <v>7.8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471</v>
      </c>
      <c r="X131" s="1096"/>
      <c r="Y131" s="1096"/>
      <c r="Z131" s="1097"/>
      <c r="AA131" s="992">
        <v>3994620</v>
      </c>
      <c r="AB131" s="974"/>
      <c r="AC131" s="974"/>
      <c r="AD131" s="974"/>
      <c r="AE131" s="975"/>
      <c r="AF131" s="973">
        <v>3942310</v>
      </c>
      <c r="AG131" s="974"/>
      <c r="AH131" s="974"/>
      <c r="AI131" s="974"/>
      <c r="AJ131" s="975"/>
      <c r="AK131" s="973">
        <v>4045910</v>
      </c>
      <c r="AL131" s="974"/>
      <c r="AM131" s="974"/>
      <c r="AN131" s="974"/>
      <c r="AO131" s="975"/>
      <c r="AP131" s="1098"/>
      <c r="AQ131" s="1099"/>
      <c r="AR131" s="1099"/>
      <c r="AS131" s="1099"/>
      <c r="AT131" s="1100"/>
      <c r="AU131" s="227"/>
      <c r="AV131" s="227"/>
      <c r="AW131" s="227"/>
      <c r="AX131" s="1071" t="s">
        <v>472</v>
      </c>
      <c r="AY131" s="713"/>
      <c r="AZ131" s="713"/>
      <c r="BA131" s="713"/>
      <c r="BB131" s="713"/>
      <c r="BC131" s="713"/>
      <c r="BD131" s="713"/>
      <c r="BE131" s="1024"/>
      <c r="BF131" s="1072" t="s">
        <v>121</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473</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474</v>
      </c>
      <c r="W132" s="1082"/>
      <c r="X132" s="1082"/>
      <c r="Y132" s="1082"/>
      <c r="Z132" s="1083"/>
      <c r="AA132" s="1084">
        <v>7.6190976859999999</v>
      </c>
      <c r="AB132" s="1085"/>
      <c r="AC132" s="1085"/>
      <c r="AD132" s="1085"/>
      <c r="AE132" s="1086"/>
      <c r="AF132" s="1087">
        <v>8.0957103830000001</v>
      </c>
      <c r="AG132" s="1085"/>
      <c r="AH132" s="1085"/>
      <c r="AI132" s="1085"/>
      <c r="AJ132" s="1086"/>
      <c r="AK132" s="1087">
        <v>7.7966143590000003</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475</v>
      </c>
      <c r="W133" s="1065"/>
      <c r="X133" s="1065"/>
      <c r="Y133" s="1065"/>
      <c r="Z133" s="1066"/>
      <c r="AA133" s="1067">
        <v>7.7</v>
      </c>
      <c r="AB133" s="1068"/>
      <c r="AC133" s="1068"/>
      <c r="AD133" s="1068"/>
      <c r="AE133" s="1069"/>
      <c r="AF133" s="1067">
        <v>7.6</v>
      </c>
      <c r="AG133" s="1068"/>
      <c r="AH133" s="1068"/>
      <c r="AI133" s="1068"/>
      <c r="AJ133" s="1069"/>
      <c r="AK133" s="1067">
        <v>7.8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o1FnSAOkGkwqxwss0rlAwab5uu4RlRTW/DsbcJzklO8TKfBBOJkYkARTFiaSKNzRiLFvCd0Ge+jgmnTc8u/1w==" saltValue="JvCECOMtugxnbeEB3W4W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7lZI2imLpqVwWrEgvY0rrGo7VbNzvmVGzdj5Q97I1UIg7BTyuk5xZsKpdJRgD1ylF+G01ofxS2juzjh2MjI7aA==" saltValue="XgiWANneI4hy7+riC52l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AQpYVD8Y2KByuTgwtIw5LodYllFqnsM20XtkCAMCJJ89STIpJLmByGF3oGvMbTt6gDiZbvo12bcSKg9Uhx5bQ==" saltValue="ZMn97LxgwuyngH97N7dBE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2" t="s">
        <v>479</v>
      </c>
      <c r="AP7" s="265"/>
      <c r="AQ7" s="266" t="s">
        <v>480</v>
      </c>
      <c r="AR7" s="267"/>
    </row>
    <row r="8" spans="1:46" ht="13.2" x14ac:dyDescent="0.2">
      <c r="A8" s="259"/>
      <c r="AK8" s="268"/>
      <c r="AL8" s="269"/>
      <c r="AM8" s="269"/>
      <c r="AN8" s="270"/>
      <c r="AO8" s="1103"/>
      <c r="AP8" s="271" t="s">
        <v>481</v>
      </c>
      <c r="AQ8" s="272" t="s">
        <v>482</v>
      </c>
      <c r="AR8" s="273" t="s">
        <v>483</v>
      </c>
    </row>
    <row r="9" spans="1:46" ht="13.2" x14ac:dyDescent="0.2">
      <c r="A9" s="259"/>
      <c r="AK9" s="1104" t="s">
        <v>484</v>
      </c>
      <c r="AL9" s="1105"/>
      <c r="AM9" s="1105"/>
      <c r="AN9" s="1106"/>
      <c r="AO9" s="274">
        <v>1530015</v>
      </c>
      <c r="AP9" s="274">
        <v>91519</v>
      </c>
      <c r="AQ9" s="275">
        <v>93942</v>
      </c>
      <c r="AR9" s="276">
        <v>-2.6</v>
      </c>
    </row>
    <row r="10" spans="1:46" ht="13.5" customHeight="1" x14ac:dyDescent="0.2">
      <c r="A10" s="259"/>
      <c r="AK10" s="1104" t="s">
        <v>485</v>
      </c>
      <c r="AL10" s="1105"/>
      <c r="AM10" s="1105"/>
      <c r="AN10" s="1106"/>
      <c r="AO10" s="277">
        <v>171962</v>
      </c>
      <c r="AP10" s="277">
        <v>10286</v>
      </c>
      <c r="AQ10" s="278">
        <v>12590</v>
      </c>
      <c r="AR10" s="279">
        <v>-18.3</v>
      </c>
    </row>
    <row r="11" spans="1:46" ht="13.5" customHeight="1" x14ac:dyDescent="0.2">
      <c r="A11" s="259"/>
      <c r="AK11" s="1104" t="s">
        <v>486</v>
      </c>
      <c r="AL11" s="1105"/>
      <c r="AM11" s="1105"/>
      <c r="AN11" s="1106"/>
      <c r="AO11" s="277" t="s">
        <v>487</v>
      </c>
      <c r="AP11" s="277" t="s">
        <v>487</v>
      </c>
      <c r="AQ11" s="278">
        <v>461</v>
      </c>
      <c r="AR11" s="279" t="s">
        <v>487</v>
      </c>
    </row>
    <row r="12" spans="1:46" ht="13.5" customHeight="1" x14ac:dyDescent="0.2">
      <c r="A12" s="259"/>
      <c r="AK12" s="1104" t="s">
        <v>488</v>
      </c>
      <c r="AL12" s="1105"/>
      <c r="AM12" s="1105"/>
      <c r="AN12" s="1106"/>
      <c r="AO12" s="277" t="s">
        <v>487</v>
      </c>
      <c r="AP12" s="277" t="s">
        <v>487</v>
      </c>
      <c r="AQ12" s="278">
        <v>24</v>
      </c>
      <c r="AR12" s="279" t="s">
        <v>487</v>
      </c>
    </row>
    <row r="13" spans="1:46" ht="13.5" customHeight="1" x14ac:dyDescent="0.2">
      <c r="A13" s="259"/>
      <c r="AK13" s="1104" t="s">
        <v>489</v>
      </c>
      <c r="AL13" s="1105"/>
      <c r="AM13" s="1105"/>
      <c r="AN13" s="1106"/>
      <c r="AO13" s="277">
        <v>87927</v>
      </c>
      <c r="AP13" s="277">
        <v>5259</v>
      </c>
      <c r="AQ13" s="278">
        <v>3962</v>
      </c>
      <c r="AR13" s="279">
        <v>32.700000000000003</v>
      </c>
    </row>
    <row r="14" spans="1:46" ht="13.5" customHeight="1" x14ac:dyDescent="0.2">
      <c r="A14" s="259"/>
      <c r="AK14" s="1104" t="s">
        <v>490</v>
      </c>
      <c r="AL14" s="1105"/>
      <c r="AM14" s="1105"/>
      <c r="AN14" s="1106"/>
      <c r="AO14" s="277">
        <v>43380</v>
      </c>
      <c r="AP14" s="277">
        <v>2595</v>
      </c>
      <c r="AQ14" s="278">
        <v>1657</v>
      </c>
      <c r="AR14" s="279">
        <v>56.6</v>
      </c>
    </row>
    <row r="15" spans="1:46" ht="13.5" customHeight="1" x14ac:dyDescent="0.2">
      <c r="A15" s="259"/>
      <c r="AK15" s="1107" t="s">
        <v>491</v>
      </c>
      <c r="AL15" s="1108"/>
      <c r="AM15" s="1108"/>
      <c r="AN15" s="1109"/>
      <c r="AO15" s="277">
        <v>-79901</v>
      </c>
      <c r="AP15" s="277">
        <v>-4779</v>
      </c>
      <c r="AQ15" s="278">
        <v>-5526</v>
      </c>
      <c r="AR15" s="279">
        <v>-13.5</v>
      </c>
    </row>
    <row r="16" spans="1:46" ht="13.2" x14ac:dyDescent="0.2">
      <c r="A16" s="259"/>
      <c r="AK16" s="1107" t="s">
        <v>177</v>
      </c>
      <c r="AL16" s="1108"/>
      <c r="AM16" s="1108"/>
      <c r="AN16" s="1109"/>
      <c r="AO16" s="277">
        <v>1753383</v>
      </c>
      <c r="AP16" s="277">
        <v>104880</v>
      </c>
      <c r="AQ16" s="278">
        <v>107111</v>
      </c>
      <c r="AR16" s="279">
        <v>-2.1</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10" t="s">
        <v>496</v>
      </c>
      <c r="AL21" s="1111"/>
      <c r="AM21" s="1111"/>
      <c r="AN21" s="1112"/>
      <c r="AO21" s="289">
        <v>9.0299999999999994</v>
      </c>
      <c r="AP21" s="290">
        <v>9.3000000000000007</v>
      </c>
      <c r="AQ21" s="291">
        <v>-0.27</v>
      </c>
      <c r="AS21" s="292"/>
      <c r="AT21" s="288"/>
    </row>
    <row r="22" spans="1:46" s="260" customFormat="1" ht="13.2" x14ac:dyDescent="0.2">
      <c r="A22" s="288"/>
      <c r="AK22" s="1110" t="s">
        <v>497</v>
      </c>
      <c r="AL22" s="1111"/>
      <c r="AM22" s="1111"/>
      <c r="AN22" s="1112"/>
      <c r="AO22" s="293">
        <v>97.1</v>
      </c>
      <c r="AP22" s="294">
        <v>96.8</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498</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2" t="s">
        <v>479</v>
      </c>
      <c r="AP30" s="265"/>
      <c r="AQ30" s="266" t="s">
        <v>480</v>
      </c>
      <c r="AR30" s="267"/>
    </row>
    <row r="31" spans="1:46" ht="13.2" x14ac:dyDescent="0.2">
      <c r="A31" s="259"/>
      <c r="AK31" s="268"/>
      <c r="AL31" s="269"/>
      <c r="AM31" s="269"/>
      <c r="AN31" s="270"/>
      <c r="AO31" s="1103"/>
      <c r="AP31" s="271" t="s">
        <v>481</v>
      </c>
      <c r="AQ31" s="272" t="s">
        <v>482</v>
      </c>
      <c r="AR31" s="273" t="s">
        <v>483</v>
      </c>
    </row>
    <row r="32" spans="1:46" ht="27" customHeight="1" x14ac:dyDescent="0.2">
      <c r="A32" s="259"/>
      <c r="AK32" s="1118" t="s">
        <v>501</v>
      </c>
      <c r="AL32" s="1119"/>
      <c r="AM32" s="1119"/>
      <c r="AN32" s="1120"/>
      <c r="AO32" s="303">
        <v>601771</v>
      </c>
      <c r="AP32" s="303">
        <v>35995</v>
      </c>
      <c r="AQ32" s="304">
        <v>49869</v>
      </c>
      <c r="AR32" s="305">
        <v>-27.8</v>
      </c>
    </row>
    <row r="33" spans="1:46" ht="13.5" customHeight="1" x14ac:dyDescent="0.2">
      <c r="A33" s="259"/>
      <c r="AK33" s="1118" t="s">
        <v>502</v>
      </c>
      <c r="AL33" s="1119"/>
      <c r="AM33" s="1119"/>
      <c r="AN33" s="1120"/>
      <c r="AO33" s="303" t="s">
        <v>487</v>
      </c>
      <c r="AP33" s="303" t="s">
        <v>487</v>
      </c>
      <c r="AQ33" s="304" t="s">
        <v>487</v>
      </c>
      <c r="AR33" s="305" t="s">
        <v>487</v>
      </c>
    </row>
    <row r="34" spans="1:46" ht="27" customHeight="1" x14ac:dyDescent="0.2">
      <c r="A34" s="259"/>
      <c r="AK34" s="1118" t="s">
        <v>503</v>
      </c>
      <c r="AL34" s="1119"/>
      <c r="AM34" s="1119"/>
      <c r="AN34" s="1120"/>
      <c r="AO34" s="303" t="s">
        <v>487</v>
      </c>
      <c r="AP34" s="303" t="s">
        <v>487</v>
      </c>
      <c r="AQ34" s="304" t="s">
        <v>487</v>
      </c>
      <c r="AR34" s="305" t="s">
        <v>487</v>
      </c>
    </row>
    <row r="35" spans="1:46" ht="27" customHeight="1" x14ac:dyDescent="0.2">
      <c r="A35" s="259"/>
      <c r="AK35" s="1118" t="s">
        <v>504</v>
      </c>
      <c r="AL35" s="1119"/>
      <c r="AM35" s="1119"/>
      <c r="AN35" s="1120"/>
      <c r="AO35" s="303">
        <v>1791</v>
      </c>
      <c r="AP35" s="303">
        <v>107</v>
      </c>
      <c r="AQ35" s="304">
        <v>14647</v>
      </c>
      <c r="AR35" s="305">
        <v>-99.3</v>
      </c>
    </row>
    <row r="36" spans="1:46" ht="27" customHeight="1" x14ac:dyDescent="0.2">
      <c r="A36" s="259"/>
      <c r="AK36" s="1118" t="s">
        <v>505</v>
      </c>
      <c r="AL36" s="1119"/>
      <c r="AM36" s="1119"/>
      <c r="AN36" s="1120"/>
      <c r="AO36" s="303">
        <v>57466</v>
      </c>
      <c r="AP36" s="303">
        <v>3437</v>
      </c>
      <c r="AQ36" s="304">
        <v>2417</v>
      </c>
      <c r="AR36" s="305">
        <v>42.2</v>
      </c>
    </row>
    <row r="37" spans="1:46" ht="13.5" customHeight="1" x14ac:dyDescent="0.2">
      <c r="A37" s="259"/>
      <c r="AK37" s="1118" t="s">
        <v>506</v>
      </c>
      <c r="AL37" s="1119"/>
      <c r="AM37" s="1119"/>
      <c r="AN37" s="1120"/>
      <c r="AO37" s="303" t="s">
        <v>487</v>
      </c>
      <c r="AP37" s="303" t="s">
        <v>487</v>
      </c>
      <c r="AQ37" s="304">
        <v>490</v>
      </c>
      <c r="AR37" s="305" t="s">
        <v>487</v>
      </c>
    </row>
    <row r="38" spans="1:46" ht="27" customHeight="1" x14ac:dyDescent="0.2">
      <c r="A38" s="259"/>
      <c r="AK38" s="1121" t="s">
        <v>507</v>
      </c>
      <c r="AL38" s="1122"/>
      <c r="AM38" s="1122"/>
      <c r="AN38" s="1123"/>
      <c r="AO38" s="306" t="s">
        <v>487</v>
      </c>
      <c r="AP38" s="306" t="s">
        <v>487</v>
      </c>
      <c r="AQ38" s="307">
        <v>2</v>
      </c>
      <c r="AR38" s="295" t="s">
        <v>487</v>
      </c>
      <c r="AS38" s="302"/>
    </row>
    <row r="39" spans="1:46" ht="13.2" x14ac:dyDescent="0.2">
      <c r="A39" s="259"/>
      <c r="AK39" s="1121" t="s">
        <v>508</v>
      </c>
      <c r="AL39" s="1122"/>
      <c r="AM39" s="1122"/>
      <c r="AN39" s="1123"/>
      <c r="AO39" s="303">
        <v>-28551</v>
      </c>
      <c r="AP39" s="303">
        <v>-1708</v>
      </c>
      <c r="AQ39" s="304">
        <v>-2755</v>
      </c>
      <c r="AR39" s="305">
        <v>-38</v>
      </c>
      <c r="AS39" s="302"/>
    </row>
    <row r="40" spans="1:46" ht="27" customHeight="1" x14ac:dyDescent="0.2">
      <c r="A40" s="259"/>
      <c r="AK40" s="1118" t="s">
        <v>509</v>
      </c>
      <c r="AL40" s="1119"/>
      <c r="AM40" s="1119"/>
      <c r="AN40" s="1120"/>
      <c r="AO40" s="303">
        <v>-317033</v>
      </c>
      <c r="AP40" s="303">
        <v>-18964</v>
      </c>
      <c r="AQ40" s="304">
        <v>-44075</v>
      </c>
      <c r="AR40" s="305">
        <v>-57</v>
      </c>
      <c r="AS40" s="302"/>
    </row>
    <row r="41" spans="1:46" ht="13.2" x14ac:dyDescent="0.2">
      <c r="A41" s="259"/>
      <c r="AK41" s="1124" t="s">
        <v>287</v>
      </c>
      <c r="AL41" s="1125"/>
      <c r="AM41" s="1125"/>
      <c r="AN41" s="1126"/>
      <c r="AO41" s="303">
        <v>315444</v>
      </c>
      <c r="AP41" s="303">
        <v>18869</v>
      </c>
      <c r="AQ41" s="304">
        <v>20595</v>
      </c>
      <c r="AR41" s="305">
        <v>-8.4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3" t="s">
        <v>479</v>
      </c>
      <c r="AN49" s="1115" t="s">
        <v>512</v>
      </c>
      <c r="AO49" s="1116"/>
      <c r="AP49" s="1116"/>
      <c r="AQ49" s="1116"/>
      <c r="AR49" s="1117"/>
    </row>
    <row r="50" spans="1:44" ht="13.2" x14ac:dyDescent="0.2">
      <c r="A50" s="259"/>
      <c r="AK50" s="317"/>
      <c r="AL50" s="318"/>
      <c r="AM50" s="1114"/>
      <c r="AN50" s="319" t="s">
        <v>513</v>
      </c>
      <c r="AO50" s="320" t="s">
        <v>514</v>
      </c>
      <c r="AP50" s="321" t="s">
        <v>515</v>
      </c>
      <c r="AQ50" s="322" t="s">
        <v>516</v>
      </c>
      <c r="AR50" s="323" t="s">
        <v>517</v>
      </c>
    </row>
    <row r="51" spans="1:44" ht="13.2" x14ac:dyDescent="0.2">
      <c r="A51" s="259"/>
      <c r="AK51" s="315" t="s">
        <v>518</v>
      </c>
      <c r="AL51" s="316"/>
      <c r="AM51" s="324">
        <v>1431740</v>
      </c>
      <c r="AN51" s="325">
        <v>82274</v>
      </c>
      <c r="AO51" s="326">
        <v>-17.399999999999999</v>
      </c>
      <c r="AP51" s="327">
        <v>87464</v>
      </c>
      <c r="AQ51" s="328">
        <v>19</v>
      </c>
      <c r="AR51" s="329">
        <v>-36.4</v>
      </c>
    </row>
    <row r="52" spans="1:44" ht="13.2" x14ac:dyDescent="0.2">
      <c r="A52" s="259"/>
      <c r="AK52" s="330"/>
      <c r="AL52" s="331" t="s">
        <v>519</v>
      </c>
      <c r="AM52" s="332">
        <v>693773</v>
      </c>
      <c r="AN52" s="333">
        <v>39867</v>
      </c>
      <c r="AO52" s="334">
        <v>-40.6</v>
      </c>
      <c r="AP52" s="335">
        <v>47479</v>
      </c>
      <c r="AQ52" s="336">
        <v>10.199999999999999</v>
      </c>
      <c r="AR52" s="337">
        <v>-50.8</v>
      </c>
    </row>
    <row r="53" spans="1:44" ht="13.2" x14ac:dyDescent="0.2">
      <c r="A53" s="259"/>
      <c r="AK53" s="315" t="s">
        <v>520</v>
      </c>
      <c r="AL53" s="316"/>
      <c r="AM53" s="324">
        <v>1671810</v>
      </c>
      <c r="AN53" s="325">
        <v>97153</v>
      </c>
      <c r="AO53" s="326">
        <v>18.100000000000001</v>
      </c>
      <c r="AP53" s="327">
        <v>96248</v>
      </c>
      <c r="AQ53" s="328">
        <v>10</v>
      </c>
      <c r="AR53" s="329">
        <v>8.1</v>
      </c>
    </row>
    <row r="54" spans="1:44" ht="13.2" x14ac:dyDescent="0.2">
      <c r="A54" s="259"/>
      <c r="AK54" s="330"/>
      <c r="AL54" s="331" t="s">
        <v>519</v>
      </c>
      <c r="AM54" s="332">
        <v>777427</v>
      </c>
      <c r="AN54" s="333">
        <v>45178</v>
      </c>
      <c r="AO54" s="334">
        <v>13.3</v>
      </c>
      <c r="AP54" s="335">
        <v>55768</v>
      </c>
      <c r="AQ54" s="336">
        <v>17.5</v>
      </c>
      <c r="AR54" s="337">
        <v>-4.2</v>
      </c>
    </row>
    <row r="55" spans="1:44" ht="13.2" x14ac:dyDescent="0.2">
      <c r="A55" s="259"/>
      <c r="AK55" s="315" t="s">
        <v>521</v>
      </c>
      <c r="AL55" s="316"/>
      <c r="AM55" s="324">
        <v>2147838</v>
      </c>
      <c r="AN55" s="325">
        <v>125988</v>
      </c>
      <c r="AO55" s="326">
        <v>29.7</v>
      </c>
      <c r="AP55" s="327">
        <v>76413</v>
      </c>
      <c r="AQ55" s="328">
        <v>-20.6</v>
      </c>
      <c r="AR55" s="329">
        <v>50.3</v>
      </c>
    </row>
    <row r="56" spans="1:44" ht="13.2" x14ac:dyDescent="0.2">
      <c r="A56" s="259"/>
      <c r="AK56" s="330"/>
      <c r="AL56" s="331" t="s">
        <v>519</v>
      </c>
      <c r="AM56" s="332">
        <v>1175333</v>
      </c>
      <c r="AN56" s="333">
        <v>68943</v>
      </c>
      <c r="AO56" s="334">
        <v>52.6</v>
      </c>
      <c r="AP56" s="335">
        <v>39658</v>
      </c>
      <c r="AQ56" s="336">
        <v>-28.9</v>
      </c>
      <c r="AR56" s="337">
        <v>81.5</v>
      </c>
    </row>
    <row r="57" spans="1:44" ht="13.2" x14ac:dyDescent="0.2">
      <c r="A57" s="259"/>
      <c r="AK57" s="315" t="s">
        <v>522</v>
      </c>
      <c r="AL57" s="316"/>
      <c r="AM57" s="324">
        <v>2651434</v>
      </c>
      <c r="AN57" s="325">
        <v>157001</v>
      </c>
      <c r="AO57" s="326">
        <v>24.6</v>
      </c>
      <c r="AP57" s="327">
        <v>66481</v>
      </c>
      <c r="AQ57" s="328">
        <v>-13</v>
      </c>
      <c r="AR57" s="329">
        <v>37.6</v>
      </c>
    </row>
    <row r="58" spans="1:44" ht="13.2" x14ac:dyDescent="0.2">
      <c r="A58" s="259"/>
      <c r="AK58" s="330"/>
      <c r="AL58" s="331" t="s">
        <v>519</v>
      </c>
      <c r="AM58" s="332">
        <v>1110322</v>
      </c>
      <c r="AN58" s="333">
        <v>65746</v>
      </c>
      <c r="AO58" s="334">
        <v>-4.5999999999999996</v>
      </c>
      <c r="AP58" s="335">
        <v>36120</v>
      </c>
      <c r="AQ58" s="336">
        <v>-8.9</v>
      </c>
      <c r="AR58" s="337">
        <v>4.3</v>
      </c>
    </row>
    <row r="59" spans="1:44" ht="13.2" x14ac:dyDescent="0.2">
      <c r="A59" s="259"/>
      <c r="AK59" s="315" t="s">
        <v>523</v>
      </c>
      <c r="AL59" s="316"/>
      <c r="AM59" s="324">
        <v>2289560</v>
      </c>
      <c r="AN59" s="325">
        <v>136952</v>
      </c>
      <c r="AO59" s="326">
        <v>-12.8</v>
      </c>
      <c r="AP59" s="327">
        <v>67825</v>
      </c>
      <c r="AQ59" s="328">
        <v>2</v>
      </c>
      <c r="AR59" s="329">
        <v>-14.8</v>
      </c>
    </row>
    <row r="60" spans="1:44" ht="13.2" x14ac:dyDescent="0.2">
      <c r="A60" s="259"/>
      <c r="AK60" s="330"/>
      <c r="AL60" s="331" t="s">
        <v>519</v>
      </c>
      <c r="AM60" s="332">
        <v>1022645</v>
      </c>
      <c r="AN60" s="333">
        <v>61170</v>
      </c>
      <c r="AO60" s="334">
        <v>-7</v>
      </c>
      <c r="AP60" s="335">
        <v>39417</v>
      </c>
      <c r="AQ60" s="336">
        <v>9.1</v>
      </c>
      <c r="AR60" s="337">
        <v>-16.100000000000001</v>
      </c>
    </row>
    <row r="61" spans="1:44" ht="13.2" x14ac:dyDescent="0.2">
      <c r="A61" s="259"/>
      <c r="AK61" s="315" t="s">
        <v>524</v>
      </c>
      <c r="AL61" s="338"/>
      <c r="AM61" s="324">
        <v>2038476</v>
      </c>
      <c r="AN61" s="325">
        <v>119874</v>
      </c>
      <c r="AO61" s="326">
        <v>8.4</v>
      </c>
      <c r="AP61" s="327">
        <v>78886</v>
      </c>
      <c r="AQ61" s="339">
        <v>-0.5</v>
      </c>
      <c r="AR61" s="329">
        <v>8.9</v>
      </c>
    </row>
    <row r="62" spans="1:44" ht="13.2" x14ac:dyDescent="0.2">
      <c r="A62" s="259"/>
      <c r="AK62" s="330"/>
      <c r="AL62" s="331" t="s">
        <v>519</v>
      </c>
      <c r="AM62" s="332">
        <v>955900</v>
      </c>
      <c r="AN62" s="333">
        <v>56181</v>
      </c>
      <c r="AO62" s="334">
        <v>2.7</v>
      </c>
      <c r="AP62" s="335">
        <v>43688</v>
      </c>
      <c r="AQ62" s="336">
        <v>-0.2</v>
      </c>
      <c r="AR62" s="337">
        <v>2.9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9Ohe0WeWFkrY7FcyzvvHW4LVteqk1dNfZDukoCURXSpze+46pStrPg5WjBNBD1HPHNDhWHOMLFfQyMT/lkAug==" saltValue="BFMq5NIy+MQe1EEMfM5W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yXNfLX6kRvz4ehx1nf5KRS0+FIsuDFrThWfMBQlY6OUmOL052Tz2NpK5yz5fIsiW6ku4M9LWQnx8bikr8X/LZQ==" saltValue="FPM4w2yGMy4PduGSifTS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A1:B1"/>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vU0+59pu6Cz+cAxAOOFKRjQsqILrXG5gexS4oAXTFqPMPCQuwvmrpAb8dP7JLQ/XZ8o3tLr2DlW4QlzYW/l6bw==" saltValue="2V1d/FSGAt0A51HRqYVB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7" t="s">
        <v>3</v>
      </c>
      <c r="D47" s="1127"/>
      <c r="E47" s="1128"/>
      <c r="F47" s="11">
        <v>15.93</v>
      </c>
      <c r="G47" s="12">
        <v>15.43</v>
      </c>
      <c r="H47" s="12">
        <v>15.6</v>
      </c>
      <c r="I47" s="12">
        <v>20.51</v>
      </c>
      <c r="J47" s="13">
        <v>25.49</v>
      </c>
    </row>
    <row r="48" spans="2:10" ht="57.75" customHeight="1" x14ac:dyDescent="0.2">
      <c r="B48" s="14"/>
      <c r="C48" s="1129" t="s">
        <v>4</v>
      </c>
      <c r="D48" s="1129"/>
      <c r="E48" s="1130"/>
      <c r="F48" s="15">
        <v>6.56</v>
      </c>
      <c r="G48" s="16">
        <v>5.75</v>
      </c>
      <c r="H48" s="16">
        <v>6.46</v>
      </c>
      <c r="I48" s="16">
        <v>9.2799999999999994</v>
      </c>
      <c r="J48" s="17">
        <v>7.71</v>
      </c>
    </row>
    <row r="49" spans="2:10" ht="57.75" customHeight="1" thickBot="1" x14ac:dyDescent="0.25">
      <c r="B49" s="18"/>
      <c r="C49" s="1131" t="s">
        <v>5</v>
      </c>
      <c r="D49" s="1131"/>
      <c r="E49" s="1132"/>
      <c r="F49" s="19" t="s">
        <v>531</v>
      </c>
      <c r="G49" s="20" t="s">
        <v>532</v>
      </c>
      <c r="H49" s="20">
        <v>2.12</v>
      </c>
      <c r="I49" s="20">
        <v>7.36</v>
      </c>
      <c r="J49" s="21">
        <v>4.03</v>
      </c>
    </row>
    <row r="50" spans="2:10" ht="13.2" x14ac:dyDescent="0.2"/>
  </sheetData>
  <sheetProtection algorithmName="SHA-512" hashValue="0XWwvf1uRQ3fjbAHLRyBQu85R30eBaIbFIZrpagUrFKIIPNPrbaxGythiX7j0hZKqcC6/ZQf31P5LZlhN1bFTQ==" saltValue="CY39ka+X7b8GtLBsrno+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7" t="s">
        <v>533</v>
      </c>
      <c r="D34" s="1137"/>
      <c r="E34" s="1138"/>
      <c r="F34" s="32">
        <v>17.649999999999999</v>
      </c>
      <c r="G34" s="33">
        <v>17.28</v>
      </c>
      <c r="H34" s="33">
        <v>15.71</v>
      </c>
      <c r="I34" s="33">
        <v>16.309999999999999</v>
      </c>
      <c r="J34" s="34">
        <v>17.13</v>
      </c>
      <c r="K34" s="22"/>
      <c r="L34" s="22"/>
      <c r="M34" s="22"/>
      <c r="N34" s="22"/>
      <c r="O34" s="22"/>
      <c r="P34" s="22"/>
    </row>
    <row r="35" spans="1:16" ht="39" customHeight="1" x14ac:dyDescent="0.2">
      <c r="A35" s="22"/>
      <c r="B35" s="35"/>
      <c r="C35" s="1133" t="s">
        <v>534</v>
      </c>
      <c r="D35" s="1133"/>
      <c r="E35" s="1134"/>
      <c r="F35" s="36">
        <v>5.8</v>
      </c>
      <c r="G35" s="37">
        <v>5.72</v>
      </c>
      <c r="H35" s="37">
        <v>6.25</v>
      </c>
      <c r="I35" s="37">
        <v>9.27</v>
      </c>
      <c r="J35" s="38">
        <v>3.45</v>
      </c>
      <c r="K35" s="22"/>
      <c r="L35" s="22"/>
      <c r="M35" s="22"/>
      <c r="N35" s="22"/>
      <c r="O35" s="22"/>
      <c r="P35" s="22"/>
    </row>
    <row r="36" spans="1:16" ht="39" customHeight="1" x14ac:dyDescent="0.2">
      <c r="A36" s="22"/>
      <c r="B36" s="35"/>
      <c r="C36" s="1133" t="s">
        <v>535</v>
      </c>
      <c r="D36" s="1133"/>
      <c r="E36" s="1134"/>
      <c r="F36" s="36">
        <v>5.17</v>
      </c>
      <c r="G36" s="37">
        <v>1.61</v>
      </c>
      <c r="H36" s="37">
        <v>1.42</v>
      </c>
      <c r="I36" s="37">
        <v>0.31</v>
      </c>
      <c r="J36" s="38">
        <v>2.0499999999999998</v>
      </c>
      <c r="K36" s="22"/>
      <c r="L36" s="22"/>
      <c r="M36" s="22"/>
      <c r="N36" s="22"/>
      <c r="O36" s="22"/>
      <c r="P36" s="22"/>
    </row>
    <row r="37" spans="1:16" ht="39" customHeight="1" x14ac:dyDescent="0.2">
      <c r="A37" s="22"/>
      <c r="B37" s="35"/>
      <c r="C37" s="1133" t="s">
        <v>536</v>
      </c>
      <c r="D37" s="1133"/>
      <c r="E37" s="1134"/>
      <c r="F37" s="36">
        <v>0.91</v>
      </c>
      <c r="G37" s="37">
        <v>1.32</v>
      </c>
      <c r="H37" s="37">
        <v>1.27</v>
      </c>
      <c r="I37" s="37">
        <v>1.36</v>
      </c>
      <c r="J37" s="38">
        <v>1.19</v>
      </c>
      <c r="K37" s="22"/>
      <c r="L37" s="22"/>
      <c r="M37" s="22"/>
      <c r="N37" s="22"/>
      <c r="O37" s="22"/>
      <c r="P37" s="22"/>
    </row>
    <row r="38" spans="1:16" ht="39" customHeight="1" x14ac:dyDescent="0.2">
      <c r="A38" s="22"/>
      <c r="B38" s="35"/>
      <c r="C38" s="1133" t="s">
        <v>537</v>
      </c>
      <c r="D38" s="1133"/>
      <c r="E38" s="1134"/>
      <c r="F38" s="36" t="s">
        <v>487</v>
      </c>
      <c r="G38" s="37">
        <v>0.03</v>
      </c>
      <c r="H38" s="37">
        <v>0.03</v>
      </c>
      <c r="I38" s="37">
        <v>0.11</v>
      </c>
      <c r="J38" s="38">
        <v>7.0000000000000007E-2</v>
      </c>
      <c r="K38" s="22"/>
      <c r="L38" s="22"/>
      <c r="M38" s="22"/>
      <c r="N38" s="22"/>
      <c r="O38" s="22"/>
      <c r="P38" s="22"/>
    </row>
    <row r="39" spans="1:16" ht="39" customHeight="1" x14ac:dyDescent="0.2">
      <c r="A39" s="22"/>
      <c r="B39" s="35"/>
      <c r="C39" s="1133" t="s">
        <v>538</v>
      </c>
      <c r="D39" s="1133"/>
      <c r="E39" s="1134"/>
      <c r="F39" s="36">
        <v>0.02</v>
      </c>
      <c r="G39" s="37">
        <v>0.02</v>
      </c>
      <c r="H39" s="37">
        <v>0.03</v>
      </c>
      <c r="I39" s="37">
        <v>0.03</v>
      </c>
      <c r="J39" s="38">
        <v>0.03</v>
      </c>
      <c r="K39" s="22"/>
      <c r="L39" s="22"/>
      <c r="M39" s="22"/>
      <c r="N39" s="22"/>
      <c r="O39" s="22"/>
      <c r="P39" s="22"/>
    </row>
    <row r="40" spans="1:16" ht="39" customHeight="1" x14ac:dyDescent="0.2">
      <c r="A40" s="22"/>
      <c r="B40" s="35"/>
      <c r="C40" s="1133" t="s">
        <v>539</v>
      </c>
      <c r="D40" s="1133"/>
      <c r="E40" s="1134"/>
      <c r="F40" s="36">
        <v>0.74</v>
      </c>
      <c r="G40" s="37">
        <v>0.02</v>
      </c>
      <c r="H40" s="37">
        <v>0.2</v>
      </c>
      <c r="I40" s="37">
        <v>0</v>
      </c>
      <c r="J40" s="38">
        <v>0</v>
      </c>
      <c r="K40" s="22"/>
      <c r="L40" s="22"/>
      <c r="M40" s="22"/>
      <c r="N40" s="22"/>
      <c r="O40" s="22"/>
      <c r="P40" s="22"/>
    </row>
    <row r="41" spans="1:16" ht="39" customHeight="1" x14ac:dyDescent="0.2">
      <c r="A41" s="22"/>
      <c r="B41" s="35"/>
      <c r="C41" s="1133" t="s">
        <v>540</v>
      </c>
      <c r="D41" s="1133"/>
      <c r="E41" s="1134"/>
      <c r="F41" s="36">
        <v>0</v>
      </c>
      <c r="G41" s="37">
        <v>0</v>
      </c>
      <c r="H41" s="37">
        <v>0</v>
      </c>
      <c r="I41" s="37">
        <v>0</v>
      </c>
      <c r="J41" s="38">
        <v>0</v>
      </c>
      <c r="K41" s="22"/>
      <c r="L41" s="22"/>
      <c r="M41" s="22"/>
      <c r="N41" s="22"/>
      <c r="O41" s="22"/>
      <c r="P41" s="22"/>
    </row>
    <row r="42" spans="1:16" ht="39" customHeight="1" x14ac:dyDescent="0.2">
      <c r="A42" s="22"/>
      <c r="B42" s="39"/>
      <c r="C42" s="1133" t="s">
        <v>541</v>
      </c>
      <c r="D42" s="1133"/>
      <c r="E42" s="1134"/>
      <c r="F42" s="36" t="s">
        <v>487</v>
      </c>
      <c r="G42" s="37" t="s">
        <v>487</v>
      </c>
      <c r="H42" s="37" t="s">
        <v>487</v>
      </c>
      <c r="I42" s="37" t="s">
        <v>487</v>
      </c>
      <c r="J42" s="38" t="s">
        <v>487</v>
      </c>
      <c r="K42" s="22"/>
      <c r="L42" s="22"/>
      <c r="M42" s="22"/>
      <c r="N42" s="22"/>
      <c r="O42" s="22"/>
      <c r="P42" s="22"/>
    </row>
    <row r="43" spans="1:16" ht="39" customHeight="1" thickBot="1" x14ac:dyDescent="0.25">
      <c r="A43" s="22"/>
      <c r="B43" s="40"/>
      <c r="C43" s="1135" t="s">
        <v>542</v>
      </c>
      <c r="D43" s="1135"/>
      <c r="E43" s="1136"/>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EbGcJvTcCEB8slAEmnWW6NoxQCLw0CqOVvANanZchi9rg20hVY35Cr8o9+4kiB365goloq8eTerm/mZj/R1dw==" saltValue="6f0gUquN0o8CvSNGz335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561</v>
      </c>
      <c r="L45" s="58">
        <v>580</v>
      </c>
      <c r="M45" s="58">
        <v>608</v>
      </c>
      <c r="N45" s="58">
        <v>615</v>
      </c>
      <c r="O45" s="59">
        <v>602</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487</v>
      </c>
      <c r="L46" s="62" t="s">
        <v>487</v>
      </c>
      <c r="M46" s="62" t="s">
        <v>487</v>
      </c>
      <c r="N46" s="62" t="s">
        <v>487</v>
      </c>
      <c r="O46" s="63" t="s">
        <v>487</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487</v>
      </c>
      <c r="L47" s="62" t="s">
        <v>487</v>
      </c>
      <c r="M47" s="62" t="s">
        <v>487</v>
      </c>
      <c r="N47" s="62" t="s">
        <v>487</v>
      </c>
      <c r="O47" s="63" t="s">
        <v>487</v>
      </c>
      <c r="P47" s="46"/>
      <c r="Q47" s="46"/>
      <c r="R47" s="46"/>
      <c r="S47" s="46"/>
      <c r="T47" s="46"/>
      <c r="U47" s="46"/>
    </row>
    <row r="48" spans="1:21" ht="30.75" customHeight="1" x14ac:dyDescent="0.2">
      <c r="A48" s="46"/>
      <c r="B48" s="1141"/>
      <c r="C48" s="1142"/>
      <c r="D48" s="60"/>
      <c r="E48" s="1147" t="s">
        <v>13</v>
      </c>
      <c r="F48" s="1147"/>
      <c r="G48" s="1147"/>
      <c r="H48" s="1147"/>
      <c r="I48" s="1147"/>
      <c r="J48" s="1148"/>
      <c r="K48" s="61">
        <v>2</v>
      </c>
      <c r="L48" s="62">
        <v>2</v>
      </c>
      <c r="M48" s="62">
        <v>15</v>
      </c>
      <c r="N48" s="62">
        <v>6</v>
      </c>
      <c r="O48" s="63">
        <v>2</v>
      </c>
      <c r="P48" s="46"/>
      <c r="Q48" s="46"/>
      <c r="R48" s="46"/>
      <c r="S48" s="46"/>
      <c r="T48" s="46"/>
      <c r="U48" s="46"/>
    </row>
    <row r="49" spans="1:21" ht="30.75" customHeight="1" x14ac:dyDescent="0.2">
      <c r="A49" s="46"/>
      <c r="B49" s="1141"/>
      <c r="C49" s="1142"/>
      <c r="D49" s="60"/>
      <c r="E49" s="1147" t="s">
        <v>14</v>
      </c>
      <c r="F49" s="1147"/>
      <c r="G49" s="1147"/>
      <c r="H49" s="1147"/>
      <c r="I49" s="1147"/>
      <c r="J49" s="1148"/>
      <c r="K49" s="61">
        <v>118</v>
      </c>
      <c r="L49" s="62">
        <v>50</v>
      </c>
      <c r="M49" s="62">
        <v>48</v>
      </c>
      <c r="N49" s="62">
        <v>51</v>
      </c>
      <c r="O49" s="63">
        <v>57</v>
      </c>
      <c r="P49" s="46"/>
      <c r="Q49" s="46"/>
      <c r="R49" s="46"/>
      <c r="S49" s="46"/>
      <c r="T49" s="46"/>
      <c r="U49" s="46"/>
    </row>
    <row r="50" spans="1:21" ht="30.75" customHeight="1" x14ac:dyDescent="0.2">
      <c r="A50" s="46"/>
      <c r="B50" s="1141"/>
      <c r="C50" s="1142"/>
      <c r="D50" s="60"/>
      <c r="E50" s="1147" t="s">
        <v>15</v>
      </c>
      <c r="F50" s="1147"/>
      <c r="G50" s="1147"/>
      <c r="H50" s="1147"/>
      <c r="I50" s="1147"/>
      <c r="J50" s="1148"/>
      <c r="K50" s="61">
        <v>2</v>
      </c>
      <c r="L50" s="62">
        <v>0</v>
      </c>
      <c r="M50" s="62" t="s">
        <v>487</v>
      </c>
      <c r="N50" s="62" t="s">
        <v>487</v>
      </c>
      <c r="O50" s="63" t="s">
        <v>487</v>
      </c>
      <c r="P50" s="46"/>
      <c r="Q50" s="46"/>
      <c r="R50" s="46"/>
      <c r="S50" s="46"/>
      <c r="T50" s="46"/>
      <c r="U50" s="46"/>
    </row>
    <row r="51" spans="1:21" ht="30.75" customHeight="1" x14ac:dyDescent="0.2">
      <c r="A51" s="46"/>
      <c r="B51" s="1143"/>
      <c r="C51" s="1144"/>
      <c r="D51" s="64"/>
      <c r="E51" s="1147" t="s">
        <v>16</v>
      </c>
      <c r="F51" s="1147"/>
      <c r="G51" s="1147"/>
      <c r="H51" s="1147"/>
      <c r="I51" s="1147"/>
      <c r="J51" s="1148"/>
      <c r="K51" s="61" t="s">
        <v>487</v>
      </c>
      <c r="L51" s="62" t="s">
        <v>487</v>
      </c>
      <c r="M51" s="62" t="s">
        <v>487</v>
      </c>
      <c r="N51" s="62" t="s">
        <v>487</v>
      </c>
      <c r="O51" s="63" t="s">
        <v>487</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379</v>
      </c>
      <c r="L52" s="62">
        <v>361</v>
      </c>
      <c r="M52" s="62">
        <v>366</v>
      </c>
      <c r="N52" s="62">
        <v>352</v>
      </c>
      <c r="O52" s="63">
        <v>346</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304</v>
      </c>
      <c r="L53" s="67">
        <v>271</v>
      </c>
      <c r="M53" s="67">
        <v>305</v>
      </c>
      <c r="N53" s="67">
        <v>320</v>
      </c>
      <c r="O53" s="68">
        <v>315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5" t="s">
        <v>24</v>
      </c>
      <c r="C58" s="1156"/>
      <c r="D58" s="1161" t="s">
        <v>25</v>
      </c>
      <c r="E58" s="1162"/>
      <c r="F58" s="1162"/>
      <c r="G58" s="1162"/>
      <c r="H58" s="1162"/>
      <c r="I58" s="1162"/>
      <c r="J58" s="1163"/>
      <c r="K58" s="81" t="s">
        <v>563</v>
      </c>
      <c r="L58" s="82" t="s">
        <v>563</v>
      </c>
      <c r="M58" s="82" t="s">
        <v>563</v>
      </c>
      <c r="N58" s="82" t="s">
        <v>563</v>
      </c>
      <c r="O58" s="83" t="s">
        <v>563</v>
      </c>
    </row>
    <row r="59" spans="1:21" ht="31.5" customHeight="1" x14ac:dyDescent="0.2">
      <c r="B59" s="1157"/>
      <c r="C59" s="1158"/>
      <c r="D59" s="1164" t="s">
        <v>26</v>
      </c>
      <c r="E59" s="1165"/>
      <c r="F59" s="1165"/>
      <c r="G59" s="1165"/>
      <c r="H59" s="1165"/>
      <c r="I59" s="1165"/>
      <c r="J59" s="1166"/>
      <c r="K59" s="84" t="s">
        <v>563</v>
      </c>
      <c r="L59" s="85" t="s">
        <v>563</v>
      </c>
      <c r="M59" s="85" t="s">
        <v>563</v>
      </c>
      <c r="N59" s="85" t="s">
        <v>563</v>
      </c>
      <c r="O59" s="86" t="s">
        <v>563</v>
      </c>
    </row>
    <row r="60" spans="1:21" ht="31.5" customHeight="1" thickBot="1" x14ac:dyDescent="0.25">
      <c r="B60" s="1159"/>
      <c r="C60" s="1160"/>
      <c r="D60" s="1167" t="s">
        <v>27</v>
      </c>
      <c r="E60" s="1168"/>
      <c r="F60" s="1168"/>
      <c r="G60" s="1168"/>
      <c r="H60" s="1168"/>
      <c r="I60" s="1168"/>
      <c r="J60" s="1169"/>
      <c r="K60" s="87" t="s">
        <v>563</v>
      </c>
      <c r="L60" s="88" t="s">
        <v>563</v>
      </c>
      <c r="M60" s="88" t="s">
        <v>563</v>
      </c>
      <c r="N60" s="88" t="s">
        <v>563</v>
      </c>
      <c r="O60" s="89" t="s">
        <v>563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sheetData>
  <sheetProtection algorithmName="SHA-512" hashValue="jeMLj1ra5YUmX9S/r9XG8ndeJTlKMK6uBks/S6xM167rskrJp5JFJKn2wLKSituxkBJ8ehh6VqQDM7nwR1Iotw==" saltValue="1YTh3p5ALHLi6FO3d6sS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70" t="s">
        <v>30</v>
      </c>
      <c r="C41" s="1171"/>
      <c r="D41" s="103"/>
      <c r="E41" s="1176" t="s">
        <v>31</v>
      </c>
      <c r="F41" s="1176"/>
      <c r="G41" s="1176"/>
      <c r="H41" s="1177"/>
      <c r="I41" s="342">
        <v>5871</v>
      </c>
      <c r="J41" s="343">
        <v>5866</v>
      </c>
      <c r="K41" s="343">
        <v>5964</v>
      </c>
      <c r="L41" s="343">
        <v>5591</v>
      </c>
      <c r="M41" s="344">
        <v>5435</v>
      </c>
    </row>
    <row r="42" spans="2:13" ht="27.75" customHeight="1" x14ac:dyDescent="0.2">
      <c r="B42" s="1172"/>
      <c r="C42" s="1173"/>
      <c r="D42" s="104"/>
      <c r="E42" s="1178" t="s">
        <v>32</v>
      </c>
      <c r="F42" s="1178"/>
      <c r="G42" s="1178"/>
      <c r="H42" s="1179"/>
      <c r="I42" s="345">
        <v>2</v>
      </c>
      <c r="J42" s="346" t="s">
        <v>487</v>
      </c>
      <c r="K42" s="346" t="s">
        <v>487</v>
      </c>
      <c r="L42" s="346" t="s">
        <v>487</v>
      </c>
      <c r="M42" s="347" t="s">
        <v>487</v>
      </c>
    </row>
    <row r="43" spans="2:13" ht="27.75" customHeight="1" x14ac:dyDescent="0.2">
      <c r="B43" s="1172"/>
      <c r="C43" s="1173"/>
      <c r="D43" s="104"/>
      <c r="E43" s="1178" t="s">
        <v>33</v>
      </c>
      <c r="F43" s="1178"/>
      <c r="G43" s="1178"/>
      <c r="H43" s="1179"/>
      <c r="I43" s="345" t="s">
        <v>487</v>
      </c>
      <c r="J43" s="346">
        <v>13</v>
      </c>
      <c r="K43" s="346">
        <v>54</v>
      </c>
      <c r="L43" s="346">
        <v>65</v>
      </c>
      <c r="M43" s="347">
        <v>61</v>
      </c>
    </row>
    <row r="44" spans="2:13" ht="27.75" customHeight="1" x14ac:dyDescent="0.2">
      <c r="B44" s="1172"/>
      <c r="C44" s="1173"/>
      <c r="D44" s="104"/>
      <c r="E44" s="1178" t="s">
        <v>34</v>
      </c>
      <c r="F44" s="1178"/>
      <c r="G44" s="1178"/>
      <c r="H44" s="1179"/>
      <c r="I44" s="345">
        <v>369</v>
      </c>
      <c r="J44" s="346">
        <v>318</v>
      </c>
      <c r="K44" s="346">
        <v>275</v>
      </c>
      <c r="L44" s="346">
        <v>216</v>
      </c>
      <c r="M44" s="347">
        <v>220</v>
      </c>
    </row>
    <row r="45" spans="2:13" ht="27.75" customHeight="1" x14ac:dyDescent="0.2">
      <c r="B45" s="1172"/>
      <c r="C45" s="1173"/>
      <c r="D45" s="104"/>
      <c r="E45" s="1178" t="s">
        <v>35</v>
      </c>
      <c r="F45" s="1178"/>
      <c r="G45" s="1178"/>
      <c r="H45" s="1179"/>
      <c r="I45" s="345">
        <v>1241</v>
      </c>
      <c r="J45" s="346">
        <v>1233</v>
      </c>
      <c r="K45" s="346">
        <v>1249</v>
      </c>
      <c r="L45" s="346">
        <v>1328</v>
      </c>
      <c r="M45" s="347">
        <v>1343</v>
      </c>
    </row>
    <row r="46" spans="2:13" ht="27.75" customHeight="1" x14ac:dyDescent="0.2">
      <c r="B46" s="1172"/>
      <c r="C46" s="1173"/>
      <c r="D46" s="105"/>
      <c r="E46" s="1178" t="s">
        <v>36</v>
      </c>
      <c r="F46" s="1178"/>
      <c r="G46" s="1178"/>
      <c r="H46" s="1179"/>
      <c r="I46" s="345">
        <v>9</v>
      </c>
      <c r="J46" s="346" t="s">
        <v>487</v>
      </c>
      <c r="K46" s="346" t="s">
        <v>487</v>
      </c>
      <c r="L46" s="346" t="s">
        <v>487</v>
      </c>
      <c r="M46" s="347" t="s">
        <v>487</v>
      </c>
    </row>
    <row r="47" spans="2:13" ht="27.75" customHeight="1" x14ac:dyDescent="0.2">
      <c r="B47" s="1172"/>
      <c r="C47" s="1173"/>
      <c r="D47" s="106"/>
      <c r="E47" s="1180" t="s">
        <v>37</v>
      </c>
      <c r="F47" s="1181"/>
      <c r="G47" s="1181"/>
      <c r="H47" s="1182"/>
      <c r="I47" s="345" t="s">
        <v>487</v>
      </c>
      <c r="J47" s="346" t="s">
        <v>487</v>
      </c>
      <c r="K47" s="346" t="s">
        <v>487</v>
      </c>
      <c r="L47" s="346" t="s">
        <v>487</v>
      </c>
      <c r="M47" s="347" t="s">
        <v>487</v>
      </c>
    </row>
    <row r="48" spans="2:13" ht="27.75" customHeight="1" x14ac:dyDescent="0.2">
      <c r="B48" s="1172"/>
      <c r="C48" s="1173"/>
      <c r="D48" s="104"/>
      <c r="E48" s="1178" t="s">
        <v>38</v>
      </c>
      <c r="F48" s="1178"/>
      <c r="G48" s="1178"/>
      <c r="H48" s="1179"/>
      <c r="I48" s="345" t="s">
        <v>487</v>
      </c>
      <c r="J48" s="346" t="s">
        <v>487</v>
      </c>
      <c r="K48" s="346" t="s">
        <v>487</v>
      </c>
      <c r="L48" s="346" t="s">
        <v>487</v>
      </c>
      <c r="M48" s="347" t="s">
        <v>487</v>
      </c>
    </row>
    <row r="49" spans="2:13" ht="27.75" customHeight="1" x14ac:dyDescent="0.2">
      <c r="B49" s="1174"/>
      <c r="C49" s="1175"/>
      <c r="D49" s="104"/>
      <c r="E49" s="1178" t="s">
        <v>39</v>
      </c>
      <c r="F49" s="1178"/>
      <c r="G49" s="1178"/>
      <c r="H49" s="1179"/>
      <c r="I49" s="345" t="s">
        <v>487</v>
      </c>
      <c r="J49" s="346" t="s">
        <v>487</v>
      </c>
      <c r="K49" s="346" t="s">
        <v>487</v>
      </c>
      <c r="L49" s="346" t="s">
        <v>487</v>
      </c>
      <c r="M49" s="347" t="s">
        <v>487</v>
      </c>
    </row>
    <row r="50" spans="2:13" ht="27.75" customHeight="1" x14ac:dyDescent="0.2">
      <c r="B50" s="1183" t="s">
        <v>40</v>
      </c>
      <c r="C50" s="1184"/>
      <c r="D50" s="107"/>
      <c r="E50" s="1178" t="s">
        <v>41</v>
      </c>
      <c r="F50" s="1178"/>
      <c r="G50" s="1178"/>
      <c r="H50" s="1179"/>
      <c r="I50" s="345">
        <v>2941</v>
      </c>
      <c r="J50" s="346">
        <v>3054</v>
      </c>
      <c r="K50" s="346">
        <v>3811</v>
      </c>
      <c r="L50" s="346">
        <v>3746</v>
      </c>
      <c r="M50" s="347">
        <v>4127</v>
      </c>
    </row>
    <row r="51" spans="2:13" ht="27.75" customHeight="1" x14ac:dyDescent="0.2">
      <c r="B51" s="1172"/>
      <c r="C51" s="1173"/>
      <c r="D51" s="104"/>
      <c r="E51" s="1178" t="s">
        <v>42</v>
      </c>
      <c r="F51" s="1178"/>
      <c r="G51" s="1178"/>
      <c r="H51" s="1179"/>
      <c r="I51" s="345">
        <v>227</v>
      </c>
      <c r="J51" s="346">
        <v>228</v>
      </c>
      <c r="K51" s="346">
        <v>250</v>
      </c>
      <c r="L51" s="346">
        <v>228</v>
      </c>
      <c r="M51" s="347">
        <v>201</v>
      </c>
    </row>
    <row r="52" spans="2:13" ht="27.75" customHeight="1" x14ac:dyDescent="0.2">
      <c r="B52" s="1174"/>
      <c r="C52" s="1175"/>
      <c r="D52" s="104"/>
      <c r="E52" s="1178" t="s">
        <v>43</v>
      </c>
      <c r="F52" s="1178"/>
      <c r="G52" s="1178"/>
      <c r="H52" s="1179"/>
      <c r="I52" s="345">
        <v>3673</v>
      </c>
      <c r="J52" s="346">
        <v>3889</v>
      </c>
      <c r="K52" s="346">
        <v>3758</v>
      </c>
      <c r="L52" s="346">
        <v>3534</v>
      </c>
      <c r="M52" s="347">
        <v>3319</v>
      </c>
    </row>
    <row r="53" spans="2:13" ht="27.75" customHeight="1" thickBot="1" x14ac:dyDescent="0.25">
      <c r="B53" s="1185" t="s">
        <v>19</v>
      </c>
      <c r="C53" s="1186"/>
      <c r="D53" s="108"/>
      <c r="E53" s="1187" t="s">
        <v>44</v>
      </c>
      <c r="F53" s="1187"/>
      <c r="G53" s="1187"/>
      <c r="H53" s="1188"/>
      <c r="I53" s="348">
        <v>652</v>
      </c>
      <c r="J53" s="349">
        <v>259</v>
      </c>
      <c r="K53" s="349">
        <v>-277</v>
      </c>
      <c r="L53" s="349">
        <v>-307</v>
      </c>
      <c r="M53" s="350">
        <v>-589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D1L4Qon3ubvjpT90uqI4yShBtOSuRjjnR456HxnGwfjikpd9aoZY5XdILVC+eiLczj1z3607G9ajuf9FqCcxOg==" saltValue="VmQxKeR/JZzGXMq5beWa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7" t="s">
        <v>46</v>
      </c>
      <c r="D55" s="1197"/>
      <c r="E55" s="1198"/>
      <c r="F55" s="120">
        <v>678</v>
      </c>
      <c r="G55" s="120">
        <v>876</v>
      </c>
      <c r="H55" s="121">
        <v>1112</v>
      </c>
    </row>
    <row r="56" spans="2:8" ht="52.5" customHeight="1" x14ac:dyDescent="0.2">
      <c r="B56" s="122"/>
      <c r="C56" s="1199" t="s">
        <v>47</v>
      </c>
      <c r="D56" s="1199"/>
      <c r="E56" s="1200"/>
      <c r="F56" s="123">
        <v>140</v>
      </c>
      <c r="G56" s="123">
        <v>140</v>
      </c>
      <c r="H56" s="124">
        <v>159</v>
      </c>
    </row>
    <row r="57" spans="2:8" ht="53.25" customHeight="1" x14ac:dyDescent="0.2">
      <c r="B57" s="122"/>
      <c r="C57" s="1201" t="s">
        <v>48</v>
      </c>
      <c r="D57" s="1201"/>
      <c r="E57" s="1202"/>
      <c r="F57" s="125">
        <v>3063</v>
      </c>
      <c r="G57" s="125">
        <v>2734</v>
      </c>
      <c r="H57" s="126">
        <v>2774</v>
      </c>
    </row>
    <row r="58" spans="2:8" ht="45.75" customHeight="1" x14ac:dyDescent="0.2">
      <c r="B58" s="127"/>
      <c r="C58" s="1189" t="s">
        <v>557</v>
      </c>
      <c r="D58" s="1190"/>
      <c r="E58" s="1191"/>
      <c r="F58" s="128">
        <v>1509</v>
      </c>
      <c r="G58" s="128">
        <v>1322</v>
      </c>
      <c r="H58" s="129">
        <v>1207</v>
      </c>
    </row>
    <row r="59" spans="2:8" ht="45.75" customHeight="1" x14ac:dyDescent="0.2">
      <c r="B59" s="127"/>
      <c r="C59" s="1189" t="s">
        <v>558</v>
      </c>
      <c r="D59" s="1190"/>
      <c r="E59" s="1191"/>
      <c r="F59" s="128">
        <v>650</v>
      </c>
      <c r="G59" s="128">
        <v>650</v>
      </c>
      <c r="H59" s="129">
        <v>650</v>
      </c>
    </row>
    <row r="60" spans="2:8" ht="45.75" customHeight="1" x14ac:dyDescent="0.2">
      <c r="B60" s="127"/>
      <c r="C60" s="1189" t="s">
        <v>559</v>
      </c>
      <c r="D60" s="1190"/>
      <c r="E60" s="1191"/>
      <c r="F60" s="128">
        <v>289</v>
      </c>
      <c r="G60" s="128">
        <v>272</v>
      </c>
      <c r="H60" s="129">
        <v>189</v>
      </c>
    </row>
    <row r="61" spans="2:8" ht="45.75" customHeight="1" x14ac:dyDescent="0.2">
      <c r="B61" s="127"/>
      <c r="C61" s="1189" t="s">
        <v>560</v>
      </c>
      <c r="D61" s="1190"/>
      <c r="E61" s="1191"/>
      <c r="F61" s="128">
        <v>142</v>
      </c>
      <c r="G61" s="128">
        <v>138</v>
      </c>
      <c r="H61" s="129">
        <v>148</v>
      </c>
    </row>
    <row r="62" spans="2:8" ht="45.75" customHeight="1" thickBot="1" x14ac:dyDescent="0.25">
      <c r="B62" s="130"/>
      <c r="C62" s="1192" t="s">
        <v>561</v>
      </c>
      <c r="D62" s="1193"/>
      <c r="E62" s="1194"/>
      <c r="F62" s="131" t="s">
        <v>562</v>
      </c>
      <c r="G62" s="131" t="s">
        <v>562</v>
      </c>
      <c r="H62" s="132">
        <v>120</v>
      </c>
    </row>
    <row r="63" spans="2:8" ht="52.5" customHeight="1" thickBot="1" x14ac:dyDescent="0.25">
      <c r="B63" s="133"/>
      <c r="C63" s="1195" t="s">
        <v>49</v>
      </c>
      <c r="D63" s="1195"/>
      <c r="E63" s="1196"/>
      <c r="F63" s="134">
        <v>3881</v>
      </c>
      <c r="G63" s="134">
        <v>3750</v>
      </c>
      <c r="H63" s="135">
        <v>4044</v>
      </c>
    </row>
    <row r="64" spans="2:8" ht="13.2" x14ac:dyDescent="0.2"/>
  </sheetData>
  <sheetProtection algorithmName="SHA-512" hashValue="DH5iVT3dvXOHOTToh0kNDdZSOz2V6RtUJPNJ8Rit7fpd0pxcWDrf1hibHBiy+fT7ch3h7cBbVox0KTAk3nKU5A==" saltValue="nHQllhlSpcteMEyMnxiU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82274</v>
      </c>
      <c r="E3" s="154"/>
      <c r="F3" s="155">
        <v>87464</v>
      </c>
      <c r="G3" s="156"/>
      <c r="H3" s="157"/>
    </row>
    <row r="4" spans="1:8" x14ac:dyDescent="0.2">
      <c r="A4" s="158"/>
      <c r="B4" s="159"/>
      <c r="C4" s="160"/>
      <c r="D4" s="161">
        <v>39867</v>
      </c>
      <c r="E4" s="162"/>
      <c r="F4" s="163">
        <v>47479</v>
      </c>
      <c r="G4" s="164"/>
      <c r="H4" s="165"/>
    </row>
    <row r="5" spans="1:8" x14ac:dyDescent="0.2">
      <c r="A5" s="146" t="s">
        <v>520</v>
      </c>
      <c r="B5" s="151"/>
      <c r="C5" s="152"/>
      <c r="D5" s="153">
        <v>97153</v>
      </c>
      <c r="E5" s="154"/>
      <c r="F5" s="155">
        <v>96248</v>
      </c>
      <c r="G5" s="156"/>
      <c r="H5" s="157"/>
    </row>
    <row r="6" spans="1:8" x14ac:dyDescent="0.2">
      <c r="A6" s="158"/>
      <c r="B6" s="159"/>
      <c r="C6" s="160"/>
      <c r="D6" s="161">
        <v>45178</v>
      </c>
      <c r="E6" s="162"/>
      <c r="F6" s="163">
        <v>55768</v>
      </c>
      <c r="G6" s="164"/>
      <c r="H6" s="165"/>
    </row>
    <row r="7" spans="1:8" x14ac:dyDescent="0.2">
      <c r="A7" s="146" t="s">
        <v>521</v>
      </c>
      <c r="B7" s="151"/>
      <c r="C7" s="152"/>
      <c r="D7" s="153">
        <v>125988</v>
      </c>
      <c r="E7" s="154"/>
      <c r="F7" s="155">
        <v>76413</v>
      </c>
      <c r="G7" s="156"/>
      <c r="H7" s="157"/>
    </row>
    <row r="8" spans="1:8" x14ac:dyDescent="0.2">
      <c r="A8" s="158"/>
      <c r="B8" s="159"/>
      <c r="C8" s="160"/>
      <c r="D8" s="161">
        <v>68943</v>
      </c>
      <c r="E8" s="162"/>
      <c r="F8" s="163">
        <v>39658</v>
      </c>
      <c r="G8" s="164"/>
      <c r="H8" s="165"/>
    </row>
    <row r="9" spans="1:8" x14ac:dyDescent="0.2">
      <c r="A9" s="146" t="s">
        <v>522</v>
      </c>
      <c r="B9" s="151"/>
      <c r="C9" s="152"/>
      <c r="D9" s="153">
        <v>157001</v>
      </c>
      <c r="E9" s="154"/>
      <c r="F9" s="155">
        <v>66481</v>
      </c>
      <c r="G9" s="156"/>
      <c r="H9" s="157"/>
    </row>
    <row r="10" spans="1:8" x14ac:dyDescent="0.2">
      <c r="A10" s="158"/>
      <c r="B10" s="159"/>
      <c r="C10" s="160"/>
      <c r="D10" s="161">
        <v>65746</v>
      </c>
      <c r="E10" s="162"/>
      <c r="F10" s="163">
        <v>36120</v>
      </c>
      <c r="G10" s="164"/>
      <c r="H10" s="165"/>
    </row>
    <row r="11" spans="1:8" x14ac:dyDescent="0.2">
      <c r="A11" s="146" t="s">
        <v>523</v>
      </c>
      <c r="B11" s="151"/>
      <c r="C11" s="152"/>
      <c r="D11" s="153">
        <v>136952</v>
      </c>
      <c r="E11" s="154"/>
      <c r="F11" s="155">
        <v>67825</v>
      </c>
      <c r="G11" s="156"/>
      <c r="H11" s="157"/>
    </row>
    <row r="12" spans="1:8" x14ac:dyDescent="0.2">
      <c r="A12" s="158"/>
      <c r="B12" s="159"/>
      <c r="C12" s="166"/>
      <c r="D12" s="161">
        <v>61170</v>
      </c>
      <c r="E12" s="162"/>
      <c r="F12" s="163">
        <v>39417</v>
      </c>
      <c r="G12" s="164"/>
      <c r="H12" s="165"/>
    </row>
    <row r="13" spans="1:8" x14ac:dyDescent="0.2">
      <c r="A13" s="146"/>
      <c r="B13" s="151"/>
      <c r="C13" s="152"/>
      <c r="D13" s="153">
        <v>119874</v>
      </c>
      <c r="E13" s="154"/>
      <c r="F13" s="155">
        <v>78886</v>
      </c>
      <c r="G13" s="167"/>
      <c r="H13" s="157"/>
    </row>
    <row r="14" spans="1:8" x14ac:dyDescent="0.2">
      <c r="A14" s="158"/>
      <c r="B14" s="159"/>
      <c r="C14" s="160"/>
      <c r="D14" s="161">
        <v>56181</v>
      </c>
      <c r="E14" s="162"/>
      <c r="F14" s="163">
        <v>43688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6.56</v>
      </c>
      <c r="C19" s="168">
        <f>ROUND(VALUE(SUBSTITUTE(実質収支比率等に係る経年分析!G$48,"▲","-")),2)</f>
        <v>5.75</v>
      </c>
      <c r="D19" s="168">
        <f>ROUND(VALUE(SUBSTITUTE(実質収支比率等に係る経年分析!H$48,"▲","-")),2)</f>
        <v>6.46</v>
      </c>
      <c r="E19" s="168">
        <f>ROUND(VALUE(SUBSTITUTE(実質収支比率等に係る経年分析!I$48,"▲","-")),2)</f>
        <v>9.2799999999999994</v>
      </c>
      <c r="F19" s="168">
        <f>ROUND(VALUE(SUBSTITUTE(実質収支比率等に係る経年分析!J$48,"▲","-")),2)</f>
        <v>7.71</v>
      </c>
    </row>
    <row r="20" spans="1:11" x14ac:dyDescent="0.2">
      <c r="A20" s="168" t="s">
        <v>53</v>
      </c>
      <c r="B20" s="168">
        <f>ROUND(VALUE(SUBSTITUTE(実質収支比率等に係る経年分析!F$47,"▲","-")),2)</f>
        <v>15.93</v>
      </c>
      <c r="C20" s="168">
        <f>ROUND(VALUE(SUBSTITUTE(実質収支比率等に係る経年分析!G$47,"▲","-")),2)</f>
        <v>15.43</v>
      </c>
      <c r="D20" s="168">
        <f>ROUND(VALUE(SUBSTITUTE(実質収支比率等に係る経年分析!H$47,"▲","-")),2)</f>
        <v>15.6</v>
      </c>
      <c r="E20" s="168">
        <f>ROUND(VALUE(SUBSTITUTE(実質収支比率等に係る経年分析!I$47,"▲","-")),2)</f>
        <v>20.51</v>
      </c>
      <c r="F20" s="168">
        <f>ROUND(VALUE(SUBSTITUTE(実質収支比率等に係る経年分析!J$47,"▲","-")),2)</f>
        <v>25.49</v>
      </c>
    </row>
    <row r="21" spans="1:11" x14ac:dyDescent="0.2">
      <c r="A21" s="168" t="s">
        <v>54</v>
      </c>
      <c r="B21" s="168">
        <f>IF(ISNUMBER(VALUE(SUBSTITUTE(実質収支比率等に係る経年分析!F$49,"▲","-"))),ROUND(VALUE(SUBSTITUTE(実質収支比率等に係る経年分析!F$49,"▲","-")),2),NA())</f>
        <v>-8.77</v>
      </c>
      <c r="C21" s="168">
        <f>IF(ISNUMBER(VALUE(SUBSTITUTE(実質収支比率等に係る経年分析!G$49,"▲","-"))),ROUND(VALUE(SUBSTITUTE(実質収支比率等に係る経年分析!G$49,"▲","-")),2),NA())</f>
        <v>-0.52</v>
      </c>
      <c r="D21" s="168">
        <f>IF(ISNUMBER(VALUE(SUBSTITUTE(実質収支比率等に係る経年分析!H$49,"▲","-"))),ROUND(VALUE(SUBSTITUTE(実質収支比率等に係る経年分析!H$49,"▲","-")),2),NA())</f>
        <v>2.12</v>
      </c>
      <c r="E21" s="168">
        <f>IF(ISNUMBER(VALUE(SUBSTITUTE(実質収支比率等に係る経年分析!I$49,"▲","-"))),ROUND(VALUE(SUBSTITUTE(実質収支比率等に係る経年分析!I$49,"▲","-")),2),NA())</f>
        <v>7.36</v>
      </c>
      <c r="F21" s="168">
        <f>IF(ISNUMBER(VALUE(SUBSTITUTE(実質収支比率等に係る経年分析!J$49,"▲","-"))),ROUND(VALUE(SUBSTITUTE(実質収支比率等に係る経年分析!J$49,"▲","-")),2),NA())</f>
        <v>4.03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西都児湯情報公開・個人情報保護審査会特別会計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土地取得特別会計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0.74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新富町後期高齢者医療特別会計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新富町介護保険特別会計（介護サービス事業勘定）</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2">
      <c r="A33" s="169" t="str">
        <f>IF(連結実質赤字比率に係る赤字・黒字の構成分析!C$37="",NA(),連結実質赤字比率に係る赤字・黒字の構成分析!C$37)</f>
        <v>新富町国民健康保険特別会計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1.19</v>
      </c>
    </row>
    <row r="34" spans="1:16" x14ac:dyDescent="0.2">
      <c r="A34" s="169" t="str">
        <f>IF(連結実質赤字比率に係る赤字・黒字の構成分析!C$36="",NA(),連結実質赤字比率に係る赤字・黒字の構成分析!C$36)</f>
        <v>新富町介護保険特別会計（保険事業勘定）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2.0499999999999998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3.45</v>
      </c>
    </row>
    <row r="36" spans="1:16" x14ac:dyDescent="0.2">
      <c r="A36" s="169" t="str">
        <f>IF(連結実質赤字比率に係る赤字・黒字の構成分析!C$34="",NA(),連結実質赤字比率に係る赤字・黒字の構成分析!C$34)</f>
        <v>新富町水道事業</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17.649999999999999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17.28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16.309999999999999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17.13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379</v>
      </c>
      <c r="E42" s="170"/>
      <c r="F42" s="170"/>
      <c r="G42" s="170">
        <f>'実質公債費比率（分子）の構造'!L$52</f>
        <v>361</v>
      </c>
      <c r="H42" s="170"/>
      <c r="I42" s="170"/>
      <c r="J42" s="170">
        <f>'実質公債費比率（分子）の構造'!M$52</f>
        <v>366</v>
      </c>
      <c r="K42" s="170"/>
      <c r="L42" s="170"/>
      <c r="M42" s="170">
        <f>'実質公債費比率（分子）の構造'!N$52</f>
        <v>352</v>
      </c>
      <c r="N42" s="170"/>
      <c r="O42" s="170"/>
      <c r="P42" s="170">
        <f>'実質公債費比率（分子）の構造'!O$52</f>
        <v>346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v>
      </c>
      <c r="C44" s="170"/>
      <c r="D44" s="170"/>
      <c r="E44" s="170">
        <f>'実質公債費比率（分子）の構造'!L$50</f>
        <v>0</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118</v>
      </c>
      <c r="C45" s="170"/>
      <c r="D45" s="170"/>
      <c r="E45" s="170">
        <f>'実質公債費比率（分子）の構造'!L$49</f>
        <v>50</v>
      </c>
      <c r="F45" s="170"/>
      <c r="G45" s="170"/>
      <c r="H45" s="170">
        <f>'実質公債費比率（分子）の構造'!M$49</f>
        <v>48</v>
      </c>
      <c r="I45" s="170"/>
      <c r="J45" s="170"/>
      <c r="K45" s="170">
        <f>'実質公債費比率（分子）の構造'!N$49</f>
        <v>51</v>
      </c>
      <c r="L45" s="170"/>
      <c r="M45" s="170"/>
      <c r="N45" s="170">
        <f>'実質公債費比率（分子）の構造'!O$49</f>
        <v>57</v>
      </c>
      <c r="O45" s="170"/>
      <c r="P45" s="170"/>
    </row>
    <row r="46" spans="1:16" x14ac:dyDescent="0.2">
      <c r="A46" s="170" t="s">
        <v>64</v>
      </c>
      <c r="B46" s="170">
        <f>'実質公債費比率（分子）の構造'!K$48</f>
        <v>2</v>
      </c>
      <c r="C46" s="170"/>
      <c r="D46" s="170"/>
      <c r="E46" s="170">
        <f>'実質公債費比率（分子）の構造'!L$48</f>
        <v>2</v>
      </c>
      <c r="F46" s="170"/>
      <c r="G46" s="170"/>
      <c r="H46" s="170">
        <f>'実質公債費比率（分子）の構造'!M$48</f>
        <v>15</v>
      </c>
      <c r="I46" s="170"/>
      <c r="J46" s="170"/>
      <c r="K46" s="170">
        <f>'実質公債費比率（分子）の構造'!N$48</f>
        <v>6</v>
      </c>
      <c r="L46" s="170"/>
      <c r="M46" s="170"/>
      <c r="N46" s="170">
        <f>'実質公債費比率（分子）の構造'!O$48</f>
        <v>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561</v>
      </c>
      <c r="C49" s="170"/>
      <c r="D49" s="170"/>
      <c r="E49" s="170">
        <f>'実質公債費比率（分子）の構造'!L$45</f>
        <v>580</v>
      </c>
      <c r="F49" s="170"/>
      <c r="G49" s="170"/>
      <c r="H49" s="170">
        <f>'実質公債費比率（分子）の構造'!M$45</f>
        <v>608</v>
      </c>
      <c r="I49" s="170"/>
      <c r="J49" s="170"/>
      <c r="K49" s="170">
        <f>'実質公債費比率（分子）の構造'!N$45</f>
        <v>615</v>
      </c>
      <c r="L49" s="170"/>
      <c r="M49" s="170"/>
      <c r="N49" s="170">
        <f>'実質公債費比率（分子）の構造'!O$45</f>
        <v>602</v>
      </c>
      <c r="O49" s="170"/>
      <c r="P49" s="170"/>
    </row>
    <row r="50" spans="1:16" x14ac:dyDescent="0.2">
      <c r="A50" s="170" t="s">
        <v>67</v>
      </c>
      <c r="B50" s="170" t="e">
        <f>NA()</f>
        <v>#N/A</v>
      </c>
      <c r="C50" s="170">
        <f>IF(ISNUMBER('実質公債費比率（分子）の構造'!K$53),'実質公債費比率（分子）の構造'!K$53,NA())</f>
        <v>304</v>
      </c>
      <c r="D50" s="170" t="e">
        <f>NA()</f>
        <v>#N/A</v>
      </c>
      <c r="E50" s="170" t="e">
        <f>NA()</f>
        <v>#N/A</v>
      </c>
      <c r="F50" s="170">
        <f>IF(ISNUMBER('実質公債費比率（分子）の構造'!L$53),'実質公債費比率（分子）の構造'!L$53,NA())</f>
        <v>271</v>
      </c>
      <c r="G50" s="170" t="e">
        <f>NA()</f>
        <v>#N/A</v>
      </c>
      <c r="H50" s="170" t="e">
        <f>NA()</f>
        <v>#N/A</v>
      </c>
      <c r="I50" s="170">
        <f>IF(ISNUMBER('実質公債費比率（分子）の構造'!M$53),'実質公債費比率（分子）の構造'!M$53,NA())</f>
        <v>305</v>
      </c>
      <c r="J50" s="170" t="e">
        <f>NA()</f>
        <v>#N/A</v>
      </c>
      <c r="K50" s="170" t="e">
        <f>NA()</f>
        <v>#N/A</v>
      </c>
      <c r="L50" s="170">
        <f>IF(ISNUMBER('実質公債費比率（分子）の構造'!N$53),'実質公債費比率（分子）の構造'!N$53,NA())</f>
        <v>320</v>
      </c>
      <c r="M50" s="170" t="e">
        <f>NA()</f>
        <v>#N/A</v>
      </c>
      <c r="N50" s="170" t="e">
        <f>NA()</f>
        <v>#N/A</v>
      </c>
      <c r="O50" s="170">
        <f>IF(ISNUMBER('実質公債費比率（分子）の構造'!O$53),'実質公債費比率（分子）の構造'!O$53,NA())</f>
        <v>315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3673</v>
      </c>
      <c r="E56" s="169"/>
      <c r="F56" s="169"/>
      <c r="G56" s="169">
        <f>'将来負担比率（分子）の構造'!J$52</f>
        <v>3889</v>
      </c>
      <c r="H56" s="169"/>
      <c r="I56" s="169"/>
      <c r="J56" s="169">
        <f>'将来負担比率（分子）の構造'!K$52</f>
        <v>3758</v>
      </c>
      <c r="K56" s="169"/>
      <c r="L56" s="169"/>
      <c r="M56" s="169">
        <f>'将来負担比率（分子）の構造'!L$52</f>
        <v>3534</v>
      </c>
      <c r="N56" s="169"/>
      <c r="O56" s="169"/>
      <c r="P56" s="169">
        <f>'将来負担比率（分子）の構造'!M$52</f>
        <v>3319</v>
      </c>
    </row>
    <row r="57" spans="1:16" x14ac:dyDescent="0.2">
      <c r="A57" s="169" t="s">
        <v>42</v>
      </c>
      <c r="B57" s="169"/>
      <c r="C57" s="169"/>
      <c r="D57" s="169">
        <f>'将来負担比率（分子）の構造'!I$51</f>
        <v>227</v>
      </c>
      <c r="E57" s="169"/>
      <c r="F57" s="169"/>
      <c r="G57" s="169">
        <f>'将来負担比率（分子）の構造'!J$51</f>
        <v>228</v>
      </c>
      <c r="H57" s="169"/>
      <c r="I57" s="169"/>
      <c r="J57" s="169">
        <f>'将来負担比率（分子）の構造'!K$51</f>
        <v>250</v>
      </c>
      <c r="K57" s="169"/>
      <c r="L57" s="169"/>
      <c r="M57" s="169">
        <f>'将来負担比率（分子）の構造'!L$51</f>
        <v>228</v>
      </c>
      <c r="N57" s="169"/>
      <c r="O57" s="169"/>
      <c r="P57" s="169">
        <f>'将来負担比率（分子）の構造'!M$51</f>
        <v>201</v>
      </c>
    </row>
    <row r="58" spans="1:16" x14ac:dyDescent="0.2">
      <c r="A58" s="169" t="s">
        <v>41</v>
      </c>
      <c r="B58" s="169"/>
      <c r="C58" s="169"/>
      <c r="D58" s="169">
        <f>'将来負担比率（分子）の構造'!I$50</f>
        <v>2941</v>
      </c>
      <c r="E58" s="169"/>
      <c r="F58" s="169"/>
      <c r="G58" s="169">
        <f>'将来負担比率（分子）の構造'!J$50</f>
        <v>3054</v>
      </c>
      <c r="H58" s="169"/>
      <c r="I58" s="169"/>
      <c r="J58" s="169">
        <f>'将来負担比率（分子）の構造'!K$50</f>
        <v>3811</v>
      </c>
      <c r="K58" s="169"/>
      <c r="L58" s="169"/>
      <c r="M58" s="169">
        <f>'将来負担比率（分子）の構造'!L$50</f>
        <v>3746</v>
      </c>
      <c r="N58" s="169"/>
      <c r="O58" s="169"/>
      <c r="P58" s="169">
        <f>'将来負担比率（分子）の構造'!M$50</f>
        <v>4127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9</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1241</v>
      </c>
      <c r="C62" s="169"/>
      <c r="D62" s="169"/>
      <c r="E62" s="169">
        <f>'将来負担比率（分子）の構造'!J$45</f>
        <v>1233</v>
      </c>
      <c r="F62" s="169"/>
      <c r="G62" s="169"/>
      <c r="H62" s="169">
        <f>'将来負担比率（分子）の構造'!K$45</f>
        <v>1249</v>
      </c>
      <c r="I62" s="169"/>
      <c r="J62" s="169"/>
      <c r="K62" s="169">
        <f>'将来負担比率（分子）の構造'!L$45</f>
        <v>1328</v>
      </c>
      <c r="L62" s="169"/>
      <c r="M62" s="169"/>
      <c r="N62" s="169">
        <f>'将来負担比率（分子）の構造'!M$45</f>
        <v>1343</v>
      </c>
      <c r="O62" s="169"/>
      <c r="P62" s="169"/>
    </row>
    <row r="63" spans="1:16" x14ac:dyDescent="0.2">
      <c r="A63" s="169" t="s">
        <v>34</v>
      </c>
      <c r="B63" s="169">
        <f>'将来負担比率（分子）の構造'!I$44</f>
        <v>369</v>
      </c>
      <c r="C63" s="169"/>
      <c r="D63" s="169"/>
      <c r="E63" s="169">
        <f>'将来負担比率（分子）の構造'!J$44</f>
        <v>318</v>
      </c>
      <c r="F63" s="169"/>
      <c r="G63" s="169"/>
      <c r="H63" s="169">
        <f>'将来負担比率（分子）の構造'!K$44</f>
        <v>275</v>
      </c>
      <c r="I63" s="169"/>
      <c r="J63" s="169"/>
      <c r="K63" s="169">
        <f>'将来負担比率（分子）の構造'!L$44</f>
        <v>216</v>
      </c>
      <c r="L63" s="169"/>
      <c r="M63" s="169"/>
      <c r="N63" s="169">
        <f>'将来負担比率（分子）の構造'!M$44</f>
        <v>220</v>
      </c>
      <c r="O63" s="169"/>
      <c r="P63" s="169"/>
    </row>
    <row r="64" spans="1:16" x14ac:dyDescent="0.2">
      <c r="A64" s="169" t="s">
        <v>33</v>
      </c>
      <c r="B64" s="169" t="str">
        <f>'将来負担比率（分子）の構造'!I$43</f>
        <v>-</v>
      </c>
      <c r="C64" s="169"/>
      <c r="D64" s="169"/>
      <c r="E64" s="169">
        <f>'将来負担比率（分子）の構造'!J$43</f>
        <v>13</v>
      </c>
      <c r="F64" s="169"/>
      <c r="G64" s="169"/>
      <c r="H64" s="169">
        <f>'将来負担比率（分子）の構造'!K$43</f>
        <v>54</v>
      </c>
      <c r="I64" s="169"/>
      <c r="J64" s="169"/>
      <c r="K64" s="169">
        <f>'将来負担比率（分子）の構造'!L$43</f>
        <v>65</v>
      </c>
      <c r="L64" s="169"/>
      <c r="M64" s="169"/>
      <c r="N64" s="169">
        <f>'将来負担比率（分子）の構造'!M$43</f>
        <v>61</v>
      </c>
      <c r="O64" s="169"/>
      <c r="P64" s="169"/>
    </row>
    <row r="65" spans="1:16" x14ac:dyDescent="0.2">
      <c r="A65" s="169" t="s">
        <v>32</v>
      </c>
      <c r="B65" s="169">
        <f>'将来負担比率（分子）の構造'!I$42</f>
        <v>2</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5871</v>
      </c>
      <c r="C66" s="169"/>
      <c r="D66" s="169"/>
      <c r="E66" s="169">
        <f>'将来負担比率（分子）の構造'!J$41</f>
        <v>5866</v>
      </c>
      <c r="F66" s="169"/>
      <c r="G66" s="169"/>
      <c r="H66" s="169">
        <f>'将来負担比率（分子）の構造'!K$41</f>
        <v>5964</v>
      </c>
      <c r="I66" s="169"/>
      <c r="J66" s="169"/>
      <c r="K66" s="169">
        <f>'将来負担比率（分子）の構造'!L$41</f>
        <v>5591</v>
      </c>
      <c r="L66" s="169"/>
      <c r="M66" s="169"/>
      <c r="N66" s="169">
        <f>'将来負担比率（分子）の構造'!M$41</f>
        <v>5435</v>
      </c>
      <c r="O66" s="169"/>
      <c r="P66" s="169"/>
    </row>
    <row r="67" spans="1:16" x14ac:dyDescent="0.2">
      <c r="A67" s="169" t="s">
        <v>71</v>
      </c>
      <c r="B67" s="169" t="e">
        <f>NA()</f>
        <v>#N/A</v>
      </c>
      <c r="C67" s="169">
        <f>IF(ISNUMBER('将来負担比率（分子）の構造'!I$53), IF('将来負担比率（分子）の構造'!I$53 &lt; 0, 0, '将来負担比率（分子）の構造'!I$53), NA())</f>
        <v>652</v>
      </c>
      <c r="D67" s="169" t="e">
        <f>NA()</f>
        <v>#N/A</v>
      </c>
      <c r="E67" s="169" t="e">
        <f>NA()</f>
        <v>#N/A</v>
      </c>
      <c r="F67" s="169">
        <f>IF(ISNUMBER('将来負担比率（分子）の構造'!J$53), IF('将来負担比率（分子）の構造'!J$53 &lt; 0, 0, '将来負担比率（分子）の構造'!J$53), NA())</f>
        <v>259</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678</v>
      </c>
      <c r="C72" s="173">
        <f>基金残高に係る経年分析!G55</f>
        <v>876</v>
      </c>
      <c r="D72" s="173">
        <f>基金残高に係る経年分析!H55</f>
        <v>1112</v>
      </c>
    </row>
    <row r="73" spans="1:16" x14ac:dyDescent="0.2">
      <c r="A73" s="172" t="s">
        <v>74</v>
      </c>
      <c r="B73" s="173">
        <f>基金残高に係る経年分析!F56</f>
        <v>140</v>
      </c>
      <c r="C73" s="173">
        <f>基金残高に係る経年分析!G56</f>
        <v>140</v>
      </c>
      <c r="D73" s="173">
        <f>基金残高に係る経年分析!H56</f>
        <v>159</v>
      </c>
    </row>
    <row r="74" spans="1:16" x14ac:dyDescent="0.2">
      <c r="A74" s="172" t="s">
        <v>75</v>
      </c>
      <c r="B74" s="173">
        <f>基金残高に係る経年分析!F57</f>
        <v>3063</v>
      </c>
      <c r="C74" s="173">
        <f>基金残高に係る経年分析!G57</f>
        <v>2734</v>
      </c>
      <c r="D74" s="173">
        <f>基金残高に係る経年分析!H57</f>
        <v>2774</v>
      </c>
    </row>
  </sheetData>
  <sheetProtection algorithmName="SHA-512" hashValue="ReITIeL9FXGrkOKFKIcJZ591CB8rqWar7hrCT5/NN4wfvvsr6dbnYhpLXkL8OZxgM677kWM4vIlFrtjDWwJP+A==" saltValue="WgrW5cjdRnArIhoFge8Y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岩本　弥生</cp:lastModifiedBy>
  <cp:lastPrinted>2025-03-11T04:03:52Z</cp:lastPrinted>
  <dcterms:created xsi:type="dcterms:W3CDTF">2025-02-19T05:29:16Z</dcterms:created>
  <dcterms:modified xsi:type="dcterms:W3CDTF">2025-03-18T09:35:31Z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2025-03-11T06:53:46Z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adb545b9-15d5-4a22-b9b4-493527eec4d4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