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D:\共有\高齢者福祉G\あんしん長寿課\Ⅱ 介護保険係\05 保険給付\08 住宅改修・福祉用具\01 住宅改修・福祉用具購入\00 様式\"/>
    </mc:Choice>
  </mc:AlternateContent>
  <xr:revisionPtr revIDLastSave="0" documentId="13_ncr:1_{2F9F7799-C082-4B61-9B9D-E764FE485C3B}" xr6:coauthVersionLast="47" xr6:coauthVersionMax="47" xr10:uidLastSave="{00000000-0000-0000-0000-000000000000}"/>
  <bookViews>
    <workbookView xWindow="-30828" yWindow="-4368" windowWidth="30936" windowHeight="16776" xr2:uid="{C5098CE9-B220-4C49-9F72-2A1D4D909F3B}"/>
  </bookViews>
  <sheets>
    <sheet name="福祉用具購入の流れ" sheetId="3" r:id="rId1"/>
    <sheet name="【１】福祉用具購入費支給申請書 (入力ver.)" sheetId="2" r:id="rId2"/>
    <sheet name="【１】福祉用具購入費支給申請書 (手書きver.)"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2" l="1"/>
  <c r="AK32" i="2"/>
  <c r="AI32" i="2"/>
  <c r="AG32" i="2"/>
  <c r="AE32" i="2"/>
  <c r="AC32" i="2"/>
  <c r="AA32" i="2"/>
  <c r="Y32" i="2"/>
  <c r="AE30" i="2"/>
  <c r="AB30" i="2"/>
  <c r="Y30" i="2"/>
  <c r="H30" i="2"/>
  <c r="Q30" i="2"/>
  <c r="N30" i="2"/>
  <c r="K30" i="2"/>
  <c r="A28" i="4" l="1"/>
  <c r="H32" i="4"/>
  <c r="H31" i="4"/>
  <c r="AH30" i="4"/>
  <c r="Y29" i="4"/>
  <c r="H29" i="4"/>
  <c r="F10" i="4"/>
  <c r="F10" i="2"/>
  <c r="N17" i="2"/>
  <c r="N16" i="2"/>
  <c r="N15" i="2"/>
  <c r="N14" i="2"/>
  <c r="N13" i="2"/>
  <c r="N12" i="2"/>
  <c r="AE16" i="2"/>
  <c r="X16" i="2"/>
  <c r="A16" i="2"/>
  <c r="AE14" i="2"/>
  <c r="X14" i="2"/>
  <c r="A14" i="2"/>
  <c r="AC7" i="2"/>
  <c r="AD7" i="2"/>
  <c r="AE7" i="2"/>
  <c r="AF7" i="2"/>
  <c r="AL7" i="2" l="1"/>
  <c r="AK7" i="2"/>
  <c r="AJ7" i="2"/>
  <c r="AI7" i="2"/>
  <c r="AG7" i="2"/>
  <c r="AH7" i="2"/>
  <c r="AH30" i="2"/>
  <c r="AD22" i="2"/>
  <c r="AD23" i="2"/>
  <c r="F18" i="2"/>
  <c r="G9" i="2"/>
  <c r="AE12" i="2"/>
  <c r="X12" i="2"/>
  <c r="A12" i="2"/>
  <c r="H32" i="2"/>
  <c r="H31" i="2"/>
  <c r="Y29" i="2"/>
  <c r="H29" i="2"/>
  <c r="I22" i="2"/>
  <c r="AC10" i="2"/>
  <c r="AE8" i="2"/>
  <c r="F8" i="2"/>
  <c r="F6" i="2"/>
  <c r="F5" i="2"/>
  <c r="AG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圓﨑　宏美</author>
  </authors>
  <commentList>
    <comment ref="AT9" authorId="0" shapeId="0" xr:uid="{7803170E-86E0-4B84-805F-4F507AEE04C7}">
      <text>
        <r>
          <rPr>
            <b/>
            <sz val="9"/>
            <color indexed="81"/>
            <rFont val="MS P ゴシック"/>
            <family val="3"/>
            <charset val="128"/>
          </rPr>
          <t>丁目や番地を記入</t>
        </r>
      </text>
    </comment>
    <comment ref="AQ10" authorId="0" shapeId="0" xr:uid="{11D204BF-D5F5-425C-A140-EE2ACFE490CF}">
      <text>
        <r>
          <rPr>
            <b/>
            <sz val="9"/>
            <color indexed="81"/>
            <rFont val="MS P ゴシック"/>
            <family val="3"/>
            <charset val="128"/>
          </rPr>
          <t>ビル名やアパート名などを記入</t>
        </r>
      </text>
    </comment>
  </commentList>
</comments>
</file>

<file path=xl/sharedStrings.xml><?xml version="1.0" encoding="utf-8"?>
<sst xmlns="http://schemas.openxmlformats.org/spreadsheetml/2006/main" count="224" uniqueCount="134">
  <si>
    <t>課長</t>
    <rPh sb="0" eb="2">
      <t>カチョウ</t>
    </rPh>
    <phoneticPr fontId="3"/>
  </si>
  <si>
    <t>課長補佐</t>
    <rPh sb="0" eb="2">
      <t>カチョウ</t>
    </rPh>
    <rPh sb="2" eb="4">
      <t>ホサ</t>
    </rPh>
    <phoneticPr fontId="3"/>
  </si>
  <si>
    <t>係長</t>
    <rPh sb="0" eb="2">
      <t>カカリチョウ</t>
    </rPh>
    <phoneticPr fontId="3"/>
  </si>
  <si>
    <t>係員</t>
    <rPh sb="0" eb="2">
      <t>カカリイン</t>
    </rPh>
    <phoneticPr fontId="3"/>
  </si>
  <si>
    <t>フリガナ</t>
    <phoneticPr fontId="3"/>
  </si>
  <si>
    <t>保険者番号</t>
    <rPh sb="0" eb="2">
      <t>ホケン</t>
    </rPh>
    <rPh sb="2" eb="3">
      <t>シャ</t>
    </rPh>
    <rPh sb="3" eb="5">
      <t>バンゴウ</t>
    </rPh>
    <phoneticPr fontId="3"/>
  </si>
  <si>
    <t>被保険者
氏名</t>
    <rPh sb="0" eb="4">
      <t>ヒホケンシャ</t>
    </rPh>
    <rPh sb="5" eb="7">
      <t>シメイ</t>
    </rPh>
    <phoneticPr fontId="3"/>
  </si>
  <si>
    <t>被保険者
番号</t>
    <rPh sb="0" eb="4">
      <t>ヒホケンシャ</t>
    </rPh>
    <rPh sb="5" eb="7">
      <t>バンゴウ</t>
    </rPh>
    <phoneticPr fontId="3"/>
  </si>
  <si>
    <t>生年月日</t>
    <rPh sb="0" eb="4">
      <t>セイネンガッピ</t>
    </rPh>
    <phoneticPr fontId="3"/>
  </si>
  <si>
    <t>年</t>
    <rPh sb="0" eb="1">
      <t>ネン</t>
    </rPh>
    <phoneticPr fontId="3"/>
  </si>
  <si>
    <t>月</t>
    <rPh sb="0" eb="1">
      <t>ガツ</t>
    </rPh>
    <phoneticPr fontId="3"/>
  </si>
  <si>
    <t>性別</t>
    <rPh sb="0" eb="2">
      <t>セイベツ</t>
    </rPh>
    <phoneticPr fontId="3"/>
  </si>
  <si>
    <t>・</t>
    <phoneticPr fontId="3"/>
  </si>
  <si>
    <t>住所</t>
    <rPh sb="0" eb="2">
      <t>ジュウショ</t>
    </rPh>
    <phoneticPr fontId="3"/>
  </si>
  <si>
    <t>〒</t>
    <phoneticPr fontId="3"/>
  </si>
  <si>
    <t>電話番号</t>
    <rPh sb="0" eb="4">
      <t>デンワバンゴウ</t>
    </rPh>
    <phoneticPr fontId="3"/>
  </si>
  <si>
    <t>円</t>
    <rPh sb="0" eb="1">
      <t>エン</t>
    </rPh>
    <phoneticPr fontId="3"/>
  </si>
  <si>
    <t>新富町長 様</t>
    <rPh sb="0" eb="4">
      <t>シントミチョウチョウ</t>
    </rPh>
    <rPh sb="5" eb="6">
      <t>サマ</t>
    </rPh>
    <phoneticPr fontId="3"/>
  </si>
  <si>
    <t>令和</t>
    <rPh sb="0" eb="2">
      <t>レイワ</t>
    </rPh>
    <phoneticPr fontId="3"/>
  </si>
  <si>
    <t>申請者</t>
    <rPh sb="0" eb="3">
      <t>シンセイシャ</t>
    </rPh>
    <phoneticPr fontId="3"/>
  </si>
  <si>
    <t>氏名</t>
    <rPh sb="0" eb="2">
      <t>シメイ</t>
    </rPh>
    <phoneticPr fontId="3"/>
  </si>
  <si>
    <t>（被保険者との続柄</t>
    <rPh sb="1" eb="5">
      <t>ヒホケンシャ</t>
    </rPh>
    <rPh sb="7" eb="9">
      <t>ツヅキガラ</t>
    </rPh>
    <phoneticPr fontId="3"/>
  </si>
  <si>
    <t>）</t>
    <phoneticPr fontId="3"/>
  </si>
  <si>
    <t>注意</t>
    <rPh sb="0" eb="2">
      <t>チュウイ</t>
    </rPh>
    <phoneticPr fontId="3"/>
  </si>
  <si>
    <t>口座振替依頼欄</t>
    <rPh sb="0" eb="2">
      <t>コウザ</t>
    </rPh>
    <rPh sb="2" eb="4">
      <t>フリカエ</t>
    </rPh>
    <rPh sb="4" eb="6">
      <t>イライ</t>
    </rPh>
    <rPh sb="6" eb="7">
      <t>ラン</t>
    </rPh>
    <phoneticPr fontId="3"/>
  </si>
  <si>
    <t>種目</t>
    <rPh sb="0" eb="2">
      <t>シュモク</t>
    </rPh>
    <phoneticPr fontId="3"/>
  </si>
  <si>
    <t>金融機関コード</t>
    <rPh sb="0" eb="4">
      <t>キンユウキカン</t>
    </rPh>
    <phoneticPr fontId="3"/>
  </si>
  <si>
    <t>店舗コード</t>
    <rPh sb="0" eb="2">
      <t>テンポ</t>
    </rPh>
    <phoneticPr fontId="3"/>
  </si>
  <si>
    <t>フリガナ</t>
    <phoneticPr fontId="3"/>
  </si>
  <si>
    <t>口座名義人</t>
    <rPh sb="0" eb="5">
      <t>コウザメイギニン</t>
    </rPh>
    <phoneticPr fontId="3"/>
  </si>
  <si>
    <t>上記申請については、次のとおり決定する。</t>
    <rPh sb="0" eb="2">
      <t>ジョウキ</t>
    </rPh>
    <rPh sb="2" eb="4">
      <t>シンセイ</t>
    </rPh>
    <rPh sb="10" eb="11">
      <t>ツギ</t>
    </rPh>
    <rPh sb="15" eb="17">
      <t>ケッテイ</t>
    </rPh>
    <phoneticPr fontId="3"/>
  </si>
  <si>
    <t>日</t>
    <rPh sb="0" eb="1">
      <t>ニチ</t>
    </rPh>
    <phoneticPr fontId="3"/>
  </si>
  <si>
    <t>割</t>
    <rPh sb="0" eb="1">
      <t>ワ</t>
    </rPh>
    <phoneticPr fontId="3"/>
  </si>
  <si>
    <t>支給決定額</t>
    <rPh sb="0" eb="5">
      <t>シキュウケッテイガク</t>
    </rPh>
    <phoneticPr fontId="3"/>
  </si>
  <si>
    <t>（</t>
    <phoneticPr fontId="3"/>
  </si>
  <si>
    <t>×</t>
    <phoneticPr fontId="3"/>
  </si>
  <si>
    <t>＝</t>
    <phoneticPr fontId="3"/>
  </si>
  <si>
    <t>・介護保険料納付状況（滞納）</t>
    <rPh sb="1" eb="6">
      <t>カイゴホケンリョウ</t>
    </rPh>
    <rPh sb="6" eb="10">
      <t>ノウフジョウキョウ</t>
    </rPh>
    <rPh sb="11" eb="13">
      <t>タイノウ</t>
    </rPh>
    <phoneticPr fontId="3"/>
  </si>
  <si>
    <t>□</t>
    <phoneticPr fontId="3"/>
  </si>
  <si>
    <t>無</t>
    <rPh sb="0" eb="1">
      <t>ム</t>
    </rPh>
    <phoneticPr fontId="3"/>
  </si>
  <si>
    <t>有</t>
    <rPh sb="0" eb="1">
      <t>アリ</t>
    </rPh>
    <phoneticPr fontId="3"/>
  </si>
  <si>
    <t>介護度</t>
    <rPh sb="0" eb="3">
      <t>カイゴド</t>
    </rPh>
    <phoneticPr fontId="3"/>
  </si>
  <si>
    <t>シントミ　タロウ</t>
    <phoneticPr fontId="3"/>
  </si>
  <si>
    <t>被保険者氏名</t>
    <rPh sb="0" eb="4">
      <t>ヒホケンシャ</t>
    </rPh>
    <rPh sb="4" eb="6">
      <t>シメイ</t>
    </rPh>
    <phoneticPr fontId="3"/>
  </si>
  <si>
    <t>新富　太郎</t>
    <rPh sb="0" eb="2">
      <t>シントミ</t>
    </rPh>
    <rPh sb="3" eb="5">
      <t>タロウ</t>
    </rPh>
    <phoneticPr fontId="3"/>
  </si>
  <si>
    <t>被保険者番号</t>
    <rPh sb="0" eb="4">
      <t>ヒホケンシャ</t>
    </rPh>
    <rPh sb="4" eb="6">
      <t>バンゴウ</t>
    </rPh>
    <phoneticPr fontId="3"/>
  </si>
  <si>
    <t>男</t>
  </si>
  <si>
    <t>889-1403大字上富田</t>
  </si>
  <si>
    <t>電話番号</t>
    <rPh sb="0" eb="2">
      <t>デンワ</t>
    </rPh>
    <rPh sb="2" eb="4">
      <t>バンゴウ</t>
    </rPh>
    <phoneticPr fontId="3"/>
  </si>
  <si>
    <t>被保険者との続柄</t>
    <rPh sb="0" eb="4">
      <t>ヒホケンシャ</t>
    </rPh>
    <rPh sb="6" eb="8">
      <t>ツヅキガラ</t>
    </rPh>
    <phoneticPr fontId="3"/>
  </si>
  <si>
    <t>住　所</t>
    <rPh sb="0" eb="1">
      <t>ジュウ</t>
    </rPh>
    <rPh sb="2" eb="3">
      <t>ショ</t>
    </rPh>
    <phoneticPr fontId="3"/>
  </si>
  <si>
    <t>新富町富田北2丁目19番地</t>
    <rPh sb="0" eb="3">
      <t>シントミチョウ</t>
    </rPh>
    <rPh sb="3" eb="6">
      <t>トンダキタ</t>
    </rPh>
    <rPh sb="7" eb="9">
      <t>チョウメ</t>
    </rPh>
    <rPh sb="11" eb="13">
      <t>バンチ</t>
    </rPh>
    <phoneticPr fontId="3"/>
  </si>
  <si>
    <t>氏　名</t>
    <rPh sb="0" eb="1">
      <t>シ</t>
    </rPh>
    <rPh sb="2" eb="3">
      <t>ナ</t>
    </rPh>
    <phoneticPr fontId="3"/>
  </si>
  <si>
    <t>金融機関名</t>
    <rPh sb="0" eb="2">
      <t>キンユウ</t>
    </rPh>
    <rPh sb="2" eb="5">
      <t>キカンメイ</t>
    </rPh>
    <phoneticPr fontId="3"/>
  </si>
  <si>
    <t>宮崎銀行</t>
    <rPh sb="0" eb="4">
      <t>ミヤザキギンコウ</t>
    </rPh>
    <phoneticPr fontId="3"/>
  </si>
  <si>
    <t>支店名</t>
    <rPh sb="0" eb="3">
      <t>シテンメイ</t>
    </rPh>
    <phoneticPr fontId="3"/>
  </si>
  <si>
    <t>新富支店</t>
    <rPh sb="0" eb="4">
      <t>シントミシテン</t>
    </rPh>
    <phoneticPr fontId="3"/>
  </si>
  <si>
    <t>種目</t>
    <rPh sb="0" eb="2">
      <t>シュモク</t>
    </rPh>
    <phoneticPr fontId="3"/>
  </si>
  <si>
    <t>口座番号</t>
    <rPh sb="0" eb="4">
      <t>コウザバンゴウ</t>
    </rPh>
    <phoneticPr fontId="3"/>
  </si>
  <si>
    <t>金融機関コード</t>
    <rPh sb="0" eb="2">
      <t>キンユウ</t>
    </rPh>
    <rPh sb="2" eb="3">
      <t>キ</t>
    </rPh>
    <phoneticPr fontId="3"/>
  </si>
  <si>
    <t>店舗コード</t>
    <rPh sb="0" eb="2">
      <t>テンポ</t>
    </rPh>
    <phoneticPr fontId="3"/>
  </si>
  <si>
    <t>普通</t>
  </si>
  <si>
    <t>口座名義人</t>
    <rPh sb="0" eb="5">
      <t>コウザメイギニン</t>
    </rPh>
    <phoneticPr fontId="3"/>
  </si>
  <si>
    <t>上記のとおり関係書類を添えて居宅介護（支援）福祉用具購入費の支給を申請します。</t>
    <rPh sb="0" eb="2">
      <t>ジョウキ</t>
    </rPh>
    <rPh sb="6" eb="10">
      <t>カンケイショルイ</t>
    </rPh>
    <rPh sb="11" eb="12">
      <t>ソ</t>
    </rPh>
    <rPh sb="14" eb="18">
      <t>キョタクカイゴ</t>
    </rPh>
    <rPh sb="19" eb="21">
      <t>シエン</t>
    </rPh>
    <rPh sb="22" eb="24">
      <t>フクシ</t>
    </rPh>
    <rPh sb="24" eb="26">
      <t>ヨウグ</t>
    </rPh>
    <rPh sb="26" eb="28">
      <t>コウニュウ</t>
    </rPh>
    <rPh sb="28" eb="29">
      <t>ヒ</t>
    </rPh>
    <rPh sb="30" eb="32">
      <t>シキュウ</t>
    </rPh>
    <rPh sb="33" eb="35">
      <t>シンセイ</t>
    </rPh>
    <phoneticPr fontId="3"/>
  </si>
  <si>
    <t>この申請書を提出される際に、領収証及び福祉用具のパンフレット等もお持ちください。</t>
    <rPh sb="2" eb="5">
      <t>シンセイショ</t>
    </rPh>
    <rPh sb="6" eb="8">
      <t>テイシュツ</t>
    </rPh>
    <rPh sb="11" eb="12">
      <t>サイ</t>
    </rPh>
    <rPh sb="14" eb="17">
      <t>リョウシュウショウ</t>
    </rPh>
    <rPh sb="17" eb="18">
      <t>オヨ</t>
    </rPh>
    <rPh sb="19" eb="21">
      <t>フクシ</t>
    </rPh>
    <rPh sb="21" eb="23">
      <t>ヨウグ</t>
    </rPh>
    <rPh sb="30" eb="31">
      <t>ナド</t>
    </rPh>
    <rPh sb="33" eb="34">
      <t>モ</t>
    </rPh>
    <phoneticPr fontId="3"/>
  </si>
  <si>
    <t>場合は、裏面に記載してください。</t>
    <rPh sb="0" eb="2">
      <t>バアイ</t>
    </rPh>
    <rPh sb="4" eb="6">
      <t>ウラメン</t>
    </rPh>
    <rPh sb="7" eb="9">
      <t>キサイ</t>
    </rPh>
    <phoneticPr fontId="3"/>
  </si>
  <si>
    <t>安寿折りたたみシャワーベンチFS</t>
    <rPh sb="0" eb="2">
      <t>アンジュ</t>
    </rPh>
    <rPh sb="2" eb="3">
      <t>オ</t>
    </rPh>
    <phoneticPr fontId="3"/>
  </si>
  <si>
    <t>福祉用具が
必要な理由</t>
    <rPh sb="0" eb="4">
      <t>フクシヨウグ</t>
    </rPh>
    <rPh sb="6" eb="8">
      <t>ヒツヨウ</t>
    </rPh>
    <rPh sb="9" eb="11">
      <t>リユウ</t>
    </rPh>
    <phoneticPr fontId="3"/>
  </si>
  <si>
    <t>福祉用具名
（種目名及び商品名）</t>
    <rPh sb="0" eb="5">
      <t>フクシヨウグメイ</t>
    </rPh>
    <rPh sb="7" eb="10">
      <t>シュモクメイ</t>
    </rPh>
    <rPh sb="10" eb="11">
      <t>オヨ</t>
    </rPh>
    <rPh sb="12" eb="15">
      <t>ショウヒンメイ</t>
    </rPh>
    <phoneticPr fontId="3"/>
  </si>
  <si>
    <t>購入金額</t>
    <rPh sb="0" eb="4">
      <t>コウニュウキンガク</t>
    </rPh>
    <phoneticPr fontId="3"/>
  </si>
  <si>
    <t>購入日</t>
    <rPh sb="0" eb="3">
      <t>コウニュウビ</t>
    </rPh>
    <phoneticPr fontId="3"/>
  </si>
  <si>
    <t>製造事業者名及び
販売事業者名</t>
    <rPh sb="0" eb="6">
      <t>セイゾウジギョウシャメイ</t>
    </rPh>
    <rPh sb="6" eb="7">
      <t>オヨ</t>
    </rPh>
    <rPh sb="9" eb="15">
      <t>ハンバイジギョウシャメイ</t>
    </rPh>
    <phoneticPr fontId="3"/>
  </si>
  <si>
    <t>福祉用具名
（種目名及び商品名）</t>
    <phoneticPr fontId="3"/>
  </si>
  <si>
    <t>購入金額</t>
    <phoneticPr fontId="3"/>
  </si>
  <si>
    <t>購入日</t>
    <phoneticPr fontId="3"/>
  </si>
  <si>
    <t>福祉用具が
必要な理由</t>
    <phoneticPr fontId="3"/>
  </si>
  <si>
    <t>長女</t>
    <rPh sb="0" eb="2">
      <t>チョウジョ</t>
    </rPh>
    <phoneticPr fontId="3"/>
  </si>
  <si>
    <t>090-1234-5678</t>
    <phoneticPr fontId="3"/>
  </si>
  <si>
    <t>1234-5</t>
    <phoneticPr fontId="3"/>
  </si>
  <si>
    <t>0983-33-1234</t>
    <phoneticPr fontId="3"/>
  </si>
  <si>
    <t>こちらに入力後、印刷をお願いします。</t>
    <rPh sb="4" eb="6">
      <t>ニュウリョク</t>
    </rPh>
    <rPh sb="6" eb="7">
      <t>ゴ</t>
    </rPh>
    <rPh sb="8" eb="10">
      <t>インサツ</t>
    </rPh>
    <rPh sb="12" eb="13">
      <t>ネガ</t>
    </rPh>
    <phoneticPr fontId="3"/>
  </si>
  <si>
    <t>口座番号</t>
    <phoneticPr fontId="3"/>
  </si>
  <si>
    <t>支店名</t>
    <rPh sb="0" eb="3">
      <t>シテンメイ</t>
    </rPh>
    <phoneticPr fontId="3"/>
  </si>
  <si>
    <t>金融機関名</t>
    <rPh sb="0" eb="4">
      <t>キンユウキカン</t>
    </rPh>
    <rPh sb="4" eb="5">
      <t>メイ</t>
    </rPh>
    <phoneticPr fontId="3"/>
  </si>
  <si>
    <t>令和　　　年　　　月　　　日</t>
    <phoneticPr fontId="3"/>
  </si>
  <si>
    <t>種目</t>
    <rPh sb="0" eb="2">
      <t>シュモク</t>
    </rPh>
    <phoneticPr fontId="3"/>
  </si>
  <si>
    <t>介護保険 居宅介護（介護予防）福祉用具購入費支給申請書</t>
    <rPh sb="0" eb="4">
      <t>カイゴホケン</t>
    </rPh>
    <rPh sb="5" eb="9">
      <t>キョタクカイゴ</t>
    </rPh>
    <rPh sb="10" eb="12">
      <t>カイゴ</t>
    </rPh>
    <rPh sb="12" eb="14">
      <t>ヨボウ</t>
    </rPh>
    <rPh sb="15" eb="17">
      <t>フクシ</t>
    </rPh>
    <rPh sb="17" eb="19">
      <t>ヨウグ</t>
    </rPh>
    <rPh sb="19" eb="21">
      <t>コウニュウ</t>
    </rPh>
    <rPh sb="21" eb="22">
      <t>ヒ</t>
    </rPh>
    <rPh sb="22" eb="27">
      <t>シキュウシンセイショ</t>
    </rPh>
    <phoneticPr fontId="3"/>
  </si>
  <si>
    <r>
      <t>　新富町では、福祉用具購入費又は住宅改修費の給付について、</t>
    </r>
    <r>
      <rPr>
        <b/>
        <sz val="11"/>
        <color rgb="FFFF0000"/>
        <rFont val="ＭＳ Ｐゴシック"/>
        <family val="3"/>
        <charset val="128"/>
      </rPr>
      <t>原則として償還払いとします</t>
    </r>
    <r>
      <rPr>
        <sz val="11"/>
        <rFont val="ＭＳ Ｐゴシック"/>
        <family val="3"/>
        <charset val="128"/>
      </rPr>
      <t>が、やむを得ない理由がある場合に限り受領委任払いを</t>
    </r>
    <phoneticPr fontId="3"/>
  </si>
  <si>
    <t>利用することができるものとします。</t>
    <phoneticPr fontId="3"/>
  </si>
  <si>
    <t>　受領委任払いをお考えの場合は、手順が少し違いますので新富町あんしん長寿課までお問い合わせください。</t>
    <rPh sb="1" eb="3">
      <t>ジュリョウ</t>
    </rPh>
    <rPh sb="3" eb="5">
      <t>イニン</t>
    </rPh>
    <rPh sb="5" eb="6">
      <t>バラ</t>
    </rPh>
    <rPh sb="9" eb="10">
      <t>カンガ</t>
    </rPh>
    <rPh sb="12" eb="14">
      <t>バアイ</t>
    </rPh>
    <rPh sb="16" eb="18">
      <t>テジュン</t>
    </rPh>
    <rPh sb="19" eb="20">
      <t>スコ</t>
    </rPh>
    <rPh sb="21" eb="22">
      <t>チガ</t>
    </rPh>
    <rPh sb="27" eb="30">
      <t>シントミチョウ</t>
    </rPh>
    <rPh sb="34" eb="36">
      <t>チョウジュ</t>
    </rPh>
    <rPh sb="36" eb="37">
      <t>カ</t>
    </rPh>
    <rPh sb="40" eb="41">
      <t>ト</t>
    </rPh>
    <rPh sb="42" eb="43">
      <t>ア</t>
    </rPh>
    <phoneticPr fontId="3"/>
  </si>
  <si>
    <t>＜必要書類＞</t>
    <rPh sb="1" eb="3">
      <t>ヒツヨウ</t>
    </rPh>
    <rPh sb="3" eb="5">
      <t>ショルイ</t>
    </rPh>
    <phoneticPr fontId="3"/>
  </si>
  <si>
    <t>【１】</t>
    <phoneticPr fontId="3"/>
  </si>
  <si>
    <t>本人に発行された領収書（原本）</t>
    <rPh sb="0" eb="2">
      <t>ホンニン</t>
    </rPh>
    <rPh sb="3" eb="5">
      <t>ハッコウ</t>
    </rPh>
    <rPh sb="8" eb="11">
      <t>リョウシュウショ</t>
    </rPh>
    <rPh sb="12" eb="14">
      <t>ゲンポン</t>
    </rPh>
    <phoneticPr fontId="3"/>
  </si>
  <si>
    <t>５　給付費の支給</t>
    <rPh sb="2" eb="4">
      <t>キュウフ</t>
    </rPh>
    <rPh sb="4" eb="5">
      <t>ヒ</t>
    </rPh>
    <rPh sb="6" eb="8">
      <t>シキュウ</t>
    </rPh>
    <phoneticPr fontId="3"/>
  </si>
  <si>
    <t>支給は翌月の中旬以降になります。申請者が指定した口座に振り込みます。</t>
    <rPh sb="0" eb="2">
      <t>シキュウ</t>
    </rPh>
    <rPh sb="3" eb="5">
      <t>ヨクゲツ</t>
    </rPh>
    <rPh sb="6" eb="8">
      <t>チュウジュン</t>
    </rPh>
    <rPh sb="8" eb="10">
      <t>イコウ</t>
    </rPh>
    <rPh sb="16" eb="19">
      <t>シンセイシャ</t>
    </rPh>
    <rPh sb="20" eb="22">
      <t>シテイ</t>
    </rPh>
    <rPh sb="24" eb="26">
      <t>コウザ</t>
    </rPh>
    <rPh sb="27" eb="28">
      <t>フ</t>
    </rPh>
    <rPh sb="29" eb="30">
      <t>コ</t>
    </rPh>
    <phoneticPr fontId="3"/>
  </si>
  <si>
    <t>６　償還払支給決定通知書の発送</t>
    <rPh sb="2" eb="4">
      <t>ショウカン</t>
    </rPh>
    <rPh sb="4" eb="5">
      <t>バラ</t>
    </rPh>
    <rPh sb="5" eb="7">
      <t>シキュウ</t>
    </rPh>
    <rPh sb="7" eb="9">
      <t>ケッテイ</t>
    </rPh>
    <rPh sb="9" eb="12">
      <t>ツウチショ</t>
    </rPh>
    <rPh sb="13" eb="15">
      <t>ハッソウ</t>
    </rPh>
    <phoneticPr fontId="3"/>
  </si>
  <si>
    <t>後日「償還払支給決定通知書」を本人宛に発送します。</t>
    <phoneticPr fontId="3"/>
  </si>
  <si>
    <t>2025.3.21　新富町あんしん長寿課</t>
    <rPh sb="10" eb="13">
      <t>シントミチョウ</t>
    </rPh>
    <rPh sb="17" eb="19">
      <t>チョウジュ</t>
    </rPh>
    <rPh sb="19" eb="20">
      <t>カ</t>
    </rPh>
    <phoneticPr fontId="3"/>
  </si>
  <si>
    <t>※要介護区分</t>
    <rPh sb="1" eb="2">
      <t>ヨウ</t>
    </rPh>
    <rPh sb="2" eb="4">
      <t>カイゴ</t>
    </rPh>
    <rPh sb="4" eb="6">
      <t>クブン</t>
    </rPh>
    <phoneticPr fontId="3"/>
  </si>
  <si>
    <t>製造事業者名</t>
    <phoneticPr fontId="3"/>
  </si>
  <si>
    <t>販売事業者名</t>
    <phoneticPr fontId="3"/>
  </si>
  <si>
    <t>支払方法</t>
    <rPh sb="0" eb="2">
      <t>シハライ</t>
    </rPh>
    <rPh sb="2" eb="4">
      <t>ホウホウ</t>
    </rPh>
    <phoneticPr fontId="3"/>
  </si>
  <si>
    <t>償還払い</t>
  </si>
  <si>
    <t>※受領委任払いの場合は記入不要です。</t>
    <rPh sb="1" eb="3">
      <t>ジュリョウイ</t>
    </rPh>
    <rPh sb="3" eb="10">
      <t>ニンバライノバアイ</t>
    </rPh>
    <rPh sb="11" eb="13">
      <t>キニュウ</t>
    </rPh>
    <rPh sb="13" eb="15">
      <t>フヨウ</t>
    </rPh>
    <phoneticPr fontId="3"/>
  </si>
  <si>
    <t>負担割合</t>
    <rPh sb="0" eb="4">
      <t>フタンワリアイ</t>
    </rPh>
    <phoneticPr fontId="3"/>
  </si>
  <si>
    <t>確認印</t>
    <rPh sb="0" eb="2">
      <t>カクニン</t>
    </rPh>
    <rPh sb="2" eb="3">
      <t>イン</t>
    </rPh>
    <phoneticPr fontId="3"/>
  </si>
  <si>
    <t>円　）</t>
    <rPh sb="0" eb="1">
      <t>エン</t>
    </rPh>
    <phoneticPr fontId="3"/>
  </si>
  <si>
    <t>・過去１年間の購入実績</t>
    <rPh sb="1" eb="3">
      <t>カコ</t>
    </rPh>
    <rPh sb="4" eb="6">
      <t>ネンカン</t>
    </rPh>
    <rPh sb="7" eb="9">
      <t>コウニュウ</t>
    </rPh>
    <rPh sb="9" eb="11">
      <t>ジッセキ</t>
    </rPh>
    <phoneticPr fontId="3"/>
  </si>
  <si>
    <t>（ 購入金額</t>
    <rPh sb="2" eb="4">
      <t>コウニュウ</t>
    </rPh>
    <rPh sb="4" eb="6">
      <t>キンガク</t>
    </rPh>
    <phoneticPr fontId="3"/>
  </si>
  <si>
    <t>決裁</t>
    <rPh sb="0" eb="2">
      <t>ケッサイ</t>
    </rPh>
    <phoneticPr fontId="3"/>
  </si>
  <si>
    <r>
      <t>「福祉用具が必要な理由」については、</t>
    </r>
    <r>
      <rPr>
        <u/>
        <sz val="11"/>
        <rFont val="HGP明朝E"/>
        <family val="1"/>
        <charset val="128"/>
      </rPr>
      <t>個々の用具ごとに記載</t>
    </r>
    <r>
      <rPr>
        <sz val="11"/>
        <rFont val="HGP明朝E"/>
        <family val="1"/>
        <charset val="128"/>
      </rPr>
      <t>してください。欄内に記載が困難な</t>
    </r>
    <rPh sb="1" eb="5">
      <t>フクシヨウグ</t>
    </rPh>
    <rPh sb="6" eb="8">
      <t>ヒツヨウ</t>
    </rPh>
    <rPh sb="9" eb="11">
      <t>リユウ</t>
    </rPh>
    <rPh sb="18" eb="20">
      <t>ココ</t>
    </rPh>
    <rPh sb="21" eb="23">
      <t>ヨウグ</t>
    </rPh>
    <rPh sb="26" eb="28">
      <t>キサイ</t>
    </rPh>
    <rPh sb="35" eb="37">
      <t>ランナイ</t>
    </rPh>
    <rPh sb="38" eb="40">
      <t>キサイ</t>
    </rPh>
    <rPh sb="41" eb="43">
      <t>コンナン</t>
    </rPh>
    <phoneticPr fontId="3"/>
  </si>
  <si>
    <t>889-14</t>
    <phoneticPr fontId="3"/>
  </si>
  <si>
    <t>宮崎県新富町</t>
    <rPh sb="0" eb="3">
      <t>ミヤザキケン</t>
    </rPh>
    <rPh sb="3" eb="6">
      <t>シントミチョウ</t>
    </rPh>
    <phoneticPr fontId="3"/>
  </si>
  <si>
    <t>男　　　・　　　女</t>
    <rPh sb="0" eb="1">
      <t>オトコ</t>
    </rPh>
    <rPh sb="8" eb="9">
      <t>オンナ</t>
    </rPh>
    <phoneticPr fontId="3"/>
  </si>
  <si>
    <t>大正　・　昭和　　　　　年　　　月　　　日</t>
    <phoneticPr fontId="3"/>
  </si>
  <si>
    <t>（　　　　　　　　　　）</t>
    <phoneticPr fontId="3"/>
  </si>
  <si>
    <t>支払方法選択後、印刷をお願いします。</t>
    <rPh sb="0" eb="2">
      <t>シハライ</t>
    </rPh>
    <rPh sb="2" eb="4">
      <t>ホウホウ</t>
    </rPh>
    <rPh sb="4" eb="6">
      <t>センタク</t>
    </rPh>
    <rPh sb="6" eb="7">
      <t>ゴ</t>
    </rPh>
    <rPh sb="8" eb="10">
      <t>インサツ</t>
    </rPh>
    <rPh sb="12" eb="13">
      <t>ネガ</t>
    </rPh>
    <phoneticPr fontId="3"/>
  </si>
  <si>
    <t>床から立ち上がりが困難で〇〇〇のため。</t>
    <rPh sb="0" eb="1">
      <t>ユカ</t>
    </rPh>
    <rPh sb="3" eb="4">
      <t>タ</t>
    </rPh>
    <rPh sb="5" eb="6">
      <t>ア</t>
    </rPh>
    <rPh sb="9" eb="11">
      <t>コンナン</t>
    </rPh>
    <phoneticPr fontId="3"/>
  </si>
  <si>
    <t>福祉用具購入の手続き</t>
    <rPh sb="0" eb="2">
      <t>フクシ</t>
    </rPh>
    <rPh sb="2" eb="4">
      <t>ヨウグ</t>
    </rPh>
    <rPh sb="4" eb="6">
      <t>コウニュウ</t>
    </rPh>
    <rPh sb="7" eb="9">
      <t>テツヅ</t>
    </rPh>
    <phoneticPr fontId="3"/>
  </si>
  <si>
    <t>１　福祉用具の購入</t>
    <rPh sb="2" eb="4">
      <t>フクシ</t>
    </rPh>
    <rPh sb="4" eb="6">
      <t>ヨウグ</t>
    </rPh>
    <rPh sb="7" eb="9">
      <t>コウニュウ</t>
    </rPh>
    <phoneticPr fontId="3"/>
  </si>
  <si>
    <t>介護支援専門員のアセスメントの元、必要な福祉用具の購入を行ってください。</t>
    <rPh sb="0" eb="2">
      <t>カイゴ</t>
    </rPh>
    <rPh sb="2" eb="4">
      <t>シエン</t>
    </rPh>
    <rPh sb="4" eb="7">
      <t>センモンイン</t>
    </rPh>
    <rPh sb="15" eb="16">
      <t>モト</t>
    </rPh>
    <rPh sb="17" eb="19">
      <t>ヒツヨウ</t>
    </rPh>
    <rPh sb="20" eb="22">
      <t>フクシ</t>
    </rPh>
    <rPh sb="22" eb="24">
      <t>ヨウグ</t>
    </rPh>
    <rPh sb="25" eb="27">
      <t>コウニュウ</t>
    </rPh>
    <rPh sb="28" eb="29">
      <t>オコナ</t>
    </rPh>
    <phoneticPr fontId="3"/>
  </si>
  <si>
    <t>ただし、新富町では福祉用具の種目ごとに購入基準額（右表）を定めています。そちらを</t>
    <rPh sb="4" eb="7">
      <t>シントミチョウ</t>
    </rPh>
    <rPh sb="9" eb="11">
      <t>フクシ</t>
    </rPh>
    <rPh sb="11" eb="13">
      <t>ヨウグ</t>
    </rPh>
    <rPh sb="14" eb="16">
      <t>シュモク</t>
    </rPh>
    <rPh sb="19" eb="21">
      <t>コウニュウ</t>
    </rPh>
    <rPh sb="21" eb="23">
      <t>キジュン</t>
    </rPh>
    <rPh sb="23" eb="24">
      <t>ガク</t>
    </rPh>
    <rPh sb="25" eb="26">
      <t>ミギ</t>
    </rPh>
    <rPh sb="26" eb="27">
      <t>ヒョウ</t>
    </rPh>
    <rPh sb="29" eb="30">
      <t>サダ</t>
    </rPh>
    <phoneticPr fontId="3"/>
  </si>
  <si>
    <t>２　福祉用具購入費支給申請書を町に提出</t>
    <rPh sb="2" eb="4">
      <t>フクシ</t>
    </rPh>
    <rPh sb="4" eb="6">
      <t>ヨウグ</t>
    </rPh>
    <rPh sb="6" eb="8">
      <t>コウニュウ</t>
    </rPh>
    <rPh sb="8" eb="9">
      <t>ヒ</t>
    </rPh>
    <rPh sb="15" eb="16">
      <t>チョウ</t>
    </rPh>
    <rPh sb="17" eb="19">
      <t>テイシュツ</t>
    </rPh>
    <phoneticPr fontId="3"/>
  </si>
  <si>
    <t>福祉用具購入費支給申請書</t>
    <rPh sb="0" eb="2">
      <t>フクシ</t>
    </rPh>
    <rPh sb="2" eb="4">
      <t>ヨウグ</t>
    </rPh>
    <rPh sb="4" eb="6">
      <t>コウニュウ</t>
    </rPh>
    <rPh sb="6" eb="7">
      <t>ヒ</t>
    </rPh>
    <rPh sb="7" eb="9">
      <t>シキュウ</t>
    </rPh>
    <rPh sb="9" eb="12">
      <t>シンセイショ</t>
    </rPh>
    <phoneticPr fontId="3"/>
  </si>
  <si>
    <t>購入した福祉用具の種類がわかる写真等</t>
    <phoneticPr fontId="3"/>
  </si>
  <si>
    <t>福祉用具サービス計画書の写し</t>
    <phoneticPr fontId="3"/>
  </si>
  <si>
    <r>
      <t>超える福祉用具を購入する際には、</t>
    </r>
    <r>
      <rPr>
        <u/>
        <sz val="11"/>
        <rFont val="ＭＳ Ｐゴシック"/>
        <family val="3"/>
        <charset val="128"/>
      </rPr>
      <t>前もって</t>
    </r>
    <r>
      <rPr>
        <sz val="11"/>
        <rFont val="ＭＳ Ｐゴシック"/>
        <family val="3"/>
        <charset val="128"/>
      </rPr>
      <t>町に相談してください。</t>
    </r>
    <phoneticPr fontId="3"/>
  </si>
  <si>
    <t>要支援１</t>
  </si>
  <si>
    <t>0184</t>
    <phoneticPr fontId="3"/>
  </si>
  <si>
    <t>270</t>
    <phoneticPr fontId="3"/>
  </si>
  <si>
    <t>12345</t>
    <phoneticPr fontId="3"/>
  </si>
  <si>
    <t>ケアひとつせ</t>
    <phoneticPr fontId="3"/>
  </si>
  <si>
    <t>しんとみ製作所</t>
    <rPh sb="4" eb="7">
      <t>セイサクジョ</t>
    </rPh>
    <phoneticPr fontId="3"/>
  </si>
  <si>
    <t>※手書きで署名するか印字の場合は押印をお願いします</t>
    <rPh sb="1" eb="3">
      <t>テガ</t>
    </rPh>
    <rPh sb="5" eb="7">
      <t>ショメイ</t>
    </rPh>
    <rPh sb="10" eb="12">
      <t>インジ</t>
    </rPh>
    <rPh sb="13" eb="15">
      <t>バアイ</t>
    </rPh>
    <rPh sb="16" eb="18">
      <t>オウイン</t>
    </rPh>
    <rPh sb="20" eb="21">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</si>
</sst>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 "/>
    <numFmt numFmtId="177" formatCode="[DBNum3][$-411]#,##0\ "/>
    <numFmt numFmtId="178" formatCode="[DBNum3][$-411]0"/>
    <numFmt numFmtId="179" formatCode="[DBNum3][$-411]ggg\ e&quot; 年 &quot;m&quot; 月 &quot;d&quot; 日&quot;"/>
    <numFmt numFmtId="180" formatCode="[DBNum3][$-411]#,##0\ &quot;円&quot;"/>
    <numFmt numFmtId="181" formatCode="[DBNum3][$-411]#,##0\ &quot;円 &quot;"/>
    <numFmt numFmtId="182" formatCode="#,##0\ &quot;円&quot;\ "/>
  </numFmts>
  <fonts count="28">
    <font>
      <sz val="11"/>
      <name val="ＭＳ Ｐゴシック"/>
      <family val="3"/>
      <charset val="128"/>
    </font>
    <font>
      <sz val="11"/>
      <name val="ＭＳ Ｐゴシック"/>
      <family val="3"/>
      <charset val="128"/>
    </font>
    <font>
      <sz val="11"/>
      <name val="HGP明朝E"/>
      <family val="1"/>
      <charset val="128"/>
    </font>
    <font>
      <sz val="6"/>
      <name val="ＭＳ Ｐゴシック"/>
      <family val="3"/>
      <charset val="128"/>
    </font>
    <font>
      <sz val="10"/>
      <name val="HGP明朝E"/>
      <family val="1"/>
      <charset val="128"/>
    </font>
    <font>
      <sz val="14"/>
      <name val="HGP明朝E"/>
      <family val="1"/>
      <charset val="128"/>
    </font>
    <font>
      <sz val="12"/>
      <name val="HGP明朝E"/>
      <family val="1"/>
      <charset val="128"/>
    </font>
    <font>
      <sz val="16"/>
      <name val="HGP明朝E"/>
      <family val="1"/>
      <charset val="128"/>
    </font>
    <font>
      <sz val="11"/>
      <name val="UD デジタル 教科書体 N-R"/>
      <family val="1"/>
      <charset val="128"/>
    </font>
    <font>
      <sz val="12"/>
      <name val="UD デジタル 教科書体 N-R"/>
      <family val="1"/>
      <charset val="128"/>
    </font>
    <font>
      <b/>
      <sz val="14"/>
      <name val="UD デジタル 教科書体 N-R"/>
      <family val="1"/>
      <charset val="128"/>
    </font>
    <font>
      <b/>
      <sz val="14"/>
      <name val="ＭＳ Ｐゴシック"/>
      <family val="3"/>
      <charset val="128"/>
    </font>
    <font>
      <b/>
      <sz val="11"/>
      <color rgb="FFFF0000"/>
      <name val="ＭＳ Ｐゴシック"/>
      <family val="3"/>
      <charset val="128"/>
    </font>
    <font>
      <b/>
      <sz val="11"/>
      <name val="ＭＳ Ｐゴシック"/>
      <family val="3"/>
      <charset val="128"/>
    </font>
    <font>
      <sz val="9"/>
      <name val="ＭＳ Ｐゴシック"/>
      <family val="3"/>
      <charset val="128"/>
    </font>
    <font>
      <b/>
      <sz val="9"/>
      <color indexed="81"/>
      <name val="MS P ゴシック"/>
      <family val="3"/>
      <charset val="128"/>
    </font>
    <font>
      <sz val="12"/>
      <name val="BIZ UDP明朝 Medium"/>
      <family val="1"/>
      <charset val="128"/>
    </font>
    <font>
      <sz val="20"/>
      <name val="BIZ UDP明朝 Medium"/>
      <family val="1"/>
      <charset val="128"/>
    </font>
    <font>
      <sz val="11"/>
      <name val="BIZ UDP明朝 Medium"/>
      <family val="1"/>
      <charset val="128"/>
    </font>
    <font>
      <sz val="14"/>
      <name val="BIZ UDP明朝 Medium"/>
      <family val="1"/>
      <charset val="128"/>
    </font>
    <font>
      <sz val="16"/>
      <name val="BIZ UDP明朝 Medium"/>
      <family val="1"/>
      <charset val="128"/>
    </font>
    <font>
      <b/>
      <sz val="11"/>
      <color rgb="FF7030A0"/>
      <name val="UD デジタル 教科書体 N-R"/>
      <family val="1"/>
      <charset val="128"/>
    </font>
    <font>
      <sz val="6"/>
      <name val="HGSｺﾞｼｯｸM"/>
      <family val="3"/>
      <charset val="128"/>
    </font>
    <font>
      <u/>
      <sz val="11"/>
      <name val="HGP明朝E"/>
      <family val="1"/>
      <charset val="128"/>
    </font>
    <font>
      <sz val="11"/>
      <color rgb="FF7030A0"/>
      <name val="HGP明朝E"/>
      <family val="1"/>
      <charset val="128"/>
    </font>
    <font>
      <u/>
      <sz val="11"/>
      <name val="ＭＳ Ｐゴシック"/>
      <family val="3"/>
      <charset val="128"/>
    </font>
    <font>
      <sz val="11"/>
      <color rgb="FFFF0000"/>
      <name val="UD デジタル 教科書体 N-R"/>
      <family val="1"/>
      <charset val="128"/>
    </font>
    <font>
      <sz val="11"/>
      <color rgb="FFFF0000"/>
      <name val="UD デジタル 教科書体 N-R"/>
      <family val="3"/>
      <charset val="128"/>
    </font>
  </fonts>
  <fills count="6">
    <fill>
      <patternFill patternType="none"/>
    </fill>
    <fill>
      <patternFill patternType="gray125"/>
    </fill>
    <fill>
      <patternFill patternType="solid">
        <fgColor theme="0" tint="-0.499984740745262"/>
        <bgColor indexed="64"/>
      </patternFill>
    </fill>
    <fill>
      <patternFill patternType="solid">
        <fgColor rgb="FFFFC000"/>
        <bgColor indexed="64"/>
      </patternFill>
    </fill>
    <fill>
      <patternFill patternType="solid">
        <fgColor rgb="FFFFDAA3"/>
        <bgColor indexed="64"/>
      </patternFill>
    </fill>
    <fill>
      <patternFill patternType="solid">
        <fgColor rgb="FFFFBB57"/>
        <bgColor indexed="64"/>
      </patternFill>
    </fill>
  </fills>
  <borders count="4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2">
    <xf numFmtId="0" fontId="0" fillId="0" borderId="0" xfId="0">
      <alignment vertical="center"/>
    </xf>
    <xf numFmtId="0" fontId="2" fillId="0" borderId="0" xfId="0" applyFont="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horizontal="righ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2" fillId="0" borderId="21" xfId="0" applyFont="1" applyBorder="1">
      <alignment vertical="center"/>
    </xf>
    <xf numFmtId="0" fontId="2" fillId="0" borderId="21" xfId="0" applyFont="1" applyBorder="1" applyAlignment="1">
      <alignment horizontal="center" vertical="center"/>
    </xf>
    <xf numFmtId="0" fontId="2" fillId="0" borderId="22" xfId="0" applyFont="1" applyBorder="1">
      <alignment vertical="center"/>
    </xf>
    <xf numFmtId="0" fontId="2" fillId="0" borderId="20" xfId="0" applyFont="1" applyBorder="1">
      <alignment vertical="center"/>
    </xf>
    <xf numFmtId="0" fontId="2" fillId="0" borderId="21" xfId="0" applyFont="1" applyBorder="1" applyAlignment="1">
      <alignment horizontal="left" vertical="center"/>
    </xf>
    <xf numFmtId="0" fontId="2" fillId="0" borderId="21" xfId="0" applyFont="1" applyBorder="1" applyAlignment="1">
      <alignment horizontal="right" vertical="center"/>
    </xf>
    <xf numFmtId="0" fontId="2" fillId="0" borderId="23" xfId="0" applyFont="1" applyBorder="1">
      <alignment vertical="center"/>
    </xf>
    <xf numFmtId="0" fontId="2" fillId="0" borderId="24" xfId="0" applyFont="1" applyBorder="1">
      <alignment vertical="center"/>
    </xf>
    <xf numFmtId="0" fontId="2" fillId="0" borderId="0" xfId="0" applyFont="1" applyAlignment="1">
      <alignment horizontal="center" vertical="center"/>
    </xf>
    <xf numFmtId="0" fontId="2" fillId="0" borderId="7" xfId="0" applyFont="1" applyBorder="1" applyAlignment="1">
      <alignment horizontal="right" vertical="center"/>
    </xf>
    <xf numFmtId="0" fontId="6" fillId="0" borderId="0" xfId="0" applyFont="1" applyAlignment="1">
      <alignment horizontal="left" vertical="center" indent="1"/>
    </xf>
    <xf numFmtId="0" fontId="2" fillId="0" borderId="7" xfId="0" applyFont="1" applyBorder="1" applyAlignment="1"/>
    <xf numFmtId="0" fontId="6" fillId="0" borderId="7" xfId="0" applyFont="1" applyBorder="1" applyAlignment="1"/>
    <xf numFmtId="0" fontId="2" fillId="0" borderId="0" xfId="0" applyFont="1" applyAlignment="1"/>
    <xf numFmtId="0" fontId="6" fillId="0" borderId="0" xfId="0" applyFont="1" applyAlignment="1"/>
    <xf numFmtId="177" fontId="7" fillId="0" borderId="0" xfId="0" applyNumberFormat="1" applyFont="1" applyAlignment="1"/>
    <xf numFmtId="38" fontId="5" fillId="0" borderId="0" xfId="1" applyFont="1" applyAlignment="1"/>
    <xf numFmtId="0" fontId="5" fillId="0" borderId="0" xfId="0" applyFont="1" applyAlignment="1"/>
    <xf numFmtId="38" fontId="5" fillId="0" borderId="0" xfId="1" applyFont="1" applyBorder="1" applyAlignment="1"/>
    <xf numFmtId="0" fontId="4"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179" fontId="6" fillId="0" borderId="0" xfId="0" applyNumberFormat="1" applyFont="1">
      <alignment vertical="center"/>
    </xf>
    <xf numFmtId="0" fontId="8" fillId="0" borderId="5" xfId="0" applyFont="1" applyBorder="1" applyAlignment="1">
      <alignment horizontal="center" vertical="center"/>
    </xf>
    <xf numFmtId="0" fontId="8" fillId="0" borderId="0" xfId="0" applyFont="1" applyAlignment="1">
      <alignment vertical="center" textRotation="255"/>
    </xf>
    <xf numFmtId="0" fontId="5" fillId="0" borderId="11" xfId="0" applyFont="1" applyBorder="1" applyAlignment="1">
      <alignment horizontal="center" vertical="center"/>
    </xf>
    <xf numFmtId="0" fontId="10" fillId="0" borderId="0" xfId="0" applyFont="1" applyAlignment="1">
      <alignment horizontal="left" vertical="center"/>
    </xf>
    <xf numFmtId="0" fontId="8" fillId="3" borderId="10"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shrinkToFit="1"/>
      <protection locked="0"/>
    </xf>
    <xf numFmtId="0" fontId="8" fillId="3" borderId="10" xfId="0" applyFont="1" applyFill="1" applyBorder="1" applyAlignment="1" applyProtection="1">
      <alignment horizontal="center" vertical="center" shrinkToFit="1"/>
      <protection locked="0"/>
    </xf>
    <xf numFmtId="0" fontId="2" fillId="0" borderId="0" xfId="0" applyFont="1" applyAlignment="1">
      <alignment horizontal="left" vertical="center"/>
    </xf>
    <xf numFmtId="0" fontId="11" fillId="0" borderId="0" xfId="0" applyFont="1">
      <alignment vertical="center"/>
    </xf>
    <xf numFmtId="0" fontId="13" fillId="0" borderId="0" xfId="0" applyFont="1">
      <alignment vertical="center"/>
    </xf>
    <xf numFmtId="0" fontId="0" fillId="0" borderId="0" xfId="0" applyAlignment="1">
      <alignment horizontal="center" vertical="center"/>
    </xf>
    <xf numFmtId="0" fontId="14" fillId="0" borderId="0" xfId="0" applyFont="1" applyAlignment="1">
      <alignment horizontal="right"/>
    </xf>
    <xf numFmtId="0" fontId="2" fillId="0" borderId="0" xfId="0" applyFont="1" applyAlignment="1">
      <alignment horizontal="right"/>
    </xf>
    <xf numFmtId="0" fontId="8" fillId="5" borderId="10" xfId="0" applyFont="1" applyFill="1" applyBorder="1" applyAlignment="1">
      <alignment horizontal="center" vertical="center"/>
    </xf>
    <xf numFmtId="0" fontId="21" fillId="0" borderId="0" xfId="0" applyFont="1" applyAlignment="1">
      <alignment horizontal="left"/>
    </xf>
    <xf numFmtId="0" fontId="2" fillId="0" borderId="37" xfId="0" applyFont="1" applyBorder="1" applyAlignment="1">
      <alignment horizontal="center" vertical="center"/>
    </xf>
    <xf numFmtId="0" fontId="22" fillId="0" borderId="39" xfId="0" applyFont="1" applyBorder="1" applyAlignment="1">
      <alignment vertical="top"/>
    </xf>
    <xf numFmtId="0" fontId="2" fillId="0" borderId="40" xfId="0" applyFont="1" applyBorder="1">
      <alignment vertical="center"/>
    </xf>
    <xf numFmtId="0" fontId="4" fillId="0" borderId="42" xfId="0" applyFont="1" applyBorder="1">
      <alignment vertical="center"/>
    </xf>
    <xf numFmtId="0" fontId="2" fillId="0" borderId="42" xfId="0" applyFont="1" applyBorder="1">
      <alignment vertical="center"/>
    </xf>
    <xf numFmtId="0" fontId="2" fillId="0" borderId="43" xfId="0" applyFont="1" applyBorder="1">
      <alignment vertical="center"/>
    </xf>
    <xf numFmtId="0" fontId="2" fillId="0" borderId="44" xfId="0" applyFont="1" applyBorder="1">
      <alignment vertical="center"/>
    </xf>
    <xf numFmtId="0" fontId="2" fillId="0" borderId="45" xfId="0" applyFont="1" applyBorder="1">
      <alignment vertical="center"/>
    </xf>
    <xf numFmtId="0" fontId="2" fillId="0" borderId="46" xfId="0" applyFont="1" applyBorder="1">
      <alignment vertical="center"/>
    </xf>
    <xf numFmtId="178" fontId="16" fillId="0" borderId="21" xfId="0" applyNumberFormat="1" applyFont="1" applyBorder="1">
      <alignment vertical="center"/>
    </xf>
    <xf numFmtId="178" fontId="16" fillId="0" borderId="22" xfId="0" applyNumberFormat="1" applyFont="1" applyBorder="1">
      <alignment vertical="center"/>
    </xf>
    <xf numFmtId="0" fontId="24" fillId="0" borderId="0" xfId="0" applyFont="1">
      <alignment vertical="center"/>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0" xfId="0" applyFont="1" applyAlignment="1" applyProtection="1">
      <alignment horizontal="center" vertical="center" shrinkToFit="1"/>
      <protection locked="0"/>
    </xf>
    <xf numFmtId="49" fontId="9" fillId="4" borderId="5" xfId="0" applyNumberFormat="1" applyFont="1" applyFill="1" applyBorder="1" applyAlignment="1" applyProtection="1">
      <alignment horizontal="center" vertical="center"/>
      <protection locked="0"/>
    </xf>
    <xf numFmtId="49" fontId="8" fillId="4" borderId="10"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4" fillId="0" borderId="4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8" fillId="0" borderId="10"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35" xfId="0" applyFont="1" applyBorder="1" applyAlignment="1">
      <alignment horizontal="center" vertical="center"/>
    </xf>
    <xf numFmtId="0" fontId="19" fillId="0" borderId="34" xfId="0" applyFont="1" applyBorder="1" applyAlignment="1">
      <alignment horizontal="center" vertical="center"/>
    </xf>
    <xf numFmtId="0" fontId="19" fillId="0" borderId="19" xfId="0" applyFont="1" applyBorder="1" applyAlignment="1">
      <alignment horizontal="center" vertical="center"/>
    </xf>
    <xf numFmtId="0" fontId="8" fillId="0" borderId="3" xfId="0" applyFont="1" applyBorder="1" applyAlignment="1">
      <alignment horizontal="center" vertical="center"/>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6" fillId="0" borderId="7" xfId="0" applyFont="1" applyBorder="1" applyAlignment="1">
      <alignment horizontal="center"/>
    </xf>
    <xf numFmtId="177" fontId="7" fillId="0" borderId="7" xfId="0" applyNumberFormat="1" applyFont="1" applyBorder="1" applyAlignment="1">
      <alignment horizontal="right"/>
    </xf>
    <xf numFmtId="38" fontId="5" fillId="0" borderId="0" xfId="1" applyFont="1" applyAlignment="1">
      <alignment horizontal="center"/>
    </xf>
    <xf numFmtId="0" fontId="0" fillId="0" borderId="0" xfId="0" applyAlignment="1">
      <alignment horizontal="center"/>
    </xf>
    <xf numFmtId="0" fontId="5" fillId="0" borderId="0" xfId="0" applyFont="1" applyAlignment="1">
      <alignment horizontal="center"/>
    </xf>
    <xf numFmtId="38" fontId="5" fillId="0" borderId="0" xfId="1" applyFont="1" applyBorder="1" applyAlignment="1">
      <alignment horizontal="center"/>
    </xf>
    <xf numFmtId="0" fontId="4" fillId="0" borderId="40" xfId="0" applyFont="1" applyBorder="1" applyAlignment="1">
      <alignment horizontal="right" vertical="center"/>
    </xf>
    <xf numFmtId="0" fontId="4" fillId="0" borderId="41" xfId="0" applyFont="1" applyBorder="1" applyAlignment="1">
      <alignment horizontal="right" vertical="center"/>
    </xf>
    <xf numFmtId="58" fontId="8" fillId="4" borderId="1" xfId="0" applyNumberFormat="1" applyFont="1" applyFill="1" applyBorder="1" applyAlignment="1" applyProtection="1">
      <alignment horizontal="center" vertical="center"/>
      <protection locked="0"/>
    </xf>
    <xf numFmtId="58" fontId="8" fillId="4" borderId="5" xfId="0" applyNumberFormat="1" applyFont="1" applyFill="1" applyBorder="1" applyAlignment="1" applyProtection="1">
      <alignment horizontal="center" vertical="center"/>
      <protection locked="0"/>
    </xf>
    <xf numFmtId="182" fontId="8" fillId="4" borderId="1" xfId="1" applyNumberFormat="1" applyFont="1" applyFill="1" applyBorder="1" applyAlignment="1" applyProtection="1">
      <alignment horizontal="center" vertical="center"/>
      <protection locked="0"/>
    </xf>
    <xf numFmtId="182" fontId="8" fillId="4" borderId="5" xfId="1" applyNumberFormat="1"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wrapText="1"/>
      <protection locked="0"/>
    </xf>
    <xf numFmtId="0" fontId="8" fillId="4" borderId="5" xfId="0" applyFont="1" applyFill="1" applyBorder="1" applyAlignment="1" applyProtection="1">
      <alignment horizontal="center" vertical="center" wrapText="1"/>
      <protection locked="0"/>
    </xf>
    <xf numFmtId="0" fontId="8" fillId="4" borderId="20" xfId="0" applyFont="1" applyFill="1" applyBorder="1" applyAlignment="1" applyProtection="1">
      <alignment horizontal="center" vertical="center" wrapText="1"/>
      <protection locked="0"/>
    </xf>
    <xf numFmtId="0" fontId="8" fillId="4" borderId="22" xfId="0" applyFont="1" applyFill="1" applyBorder="1" applyAlignment="1" applyProtection="1">
      <alignment horizontal="center" vertical="center" wrapText="1"/>
      <protection locked="0"/>
    </xf>
    <xf numFmtId="0" fontId="8" fillId="4" borderId="6"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left" vertical="center"/>
      <protection locked="0"/>
    </xf>
    <xf numFmtId="0" fontId="8" fillId="4" borderId="3" xfId="0" applyFont="1" applyFill="1" applyBorder="1" applyAlignment="1" applyProtection="1">
      <alignment horizontal="left" vertical="center"/>
      <protection locked="0"/>
    </xf>
    <xf numFmtId="0" fontId="8" fillId="4" borderId="4" xfId="0" applyFont="1" applyFill="1" applyBorder="1" applyAlignment="1" applyProtection="1">
      <alignment horizontal="left" vertical="center"/>
      <protection locked="0"/>
    </xf>
    <xf numFmtId="0" fontId="2" fillId="0" borderId="7" xfId="0" applyFont="1" applyBorder="1" applyAlignment="1">
      <alignment horizontal="center" vertical="center"/>
    </xf>
    <xf numFmtId="0" fontId="16" fillId="0" borderId="7" xfId="0" applyFont="1" applyBorder="1" applyAlignment="1">
      <alignment horizontal="left" vertical="center"/>
    </xf>
    <xf numFmtId="178" fontId="8" fillId="4" borderId="10" xfId="0" applyNumberFormat="1" applyFont="1" applyFill="1" applyBorder="1" applyAlignment="1" applyProtection="1">
      <alignment horizontal="center" vertical="center"/>
      <protection locked="0"/>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8"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18" fillId="0" borderId="20" xfId="0" applyFont="1" applyBorder="1" applyAlignment="1">
      <alignment horizontal="center" vertical="center" shrinkToFit="1"/>
    </xf>
    <xf numFmtId="0" fontId="18" fillId="0" borderId="21" xfId="0" applyFont="1" applyBorder="1" applyAlignment="1">
      <alignment horizontal="center" vertical="center" shrinkToFit="1"/>
    </xf>
    <xf numFmtId="0" fontId="18" fillId="0" borderId="22" xfId="0" applyFont="1" applyBorder="1" applyAlignment="1">
      <alignment horizontal="center" vertical="center" shrinkToFit="1"/>
    </xf>
    <xf numFmtId="0" fontId="2" fillId="0" borderId="10" xfId="0" applyFont="1" applyBorder="1" applyAlignment="1">
      <alignment horizontal="center" vertical="center"/>
    </xf>
    <xf numFmtId="178" fontId="16" fillId="0" borderId="21" xfId="0" applyNumberFormat="1" applyFont="1" applyBorder="1" applyAlignment="1">
      <alignment horizontal="left" vertical="center"/>
    </xf>
    <xf numFmtId="178" fontId="16" fillId="0" borderId="22" xfId="0" applyNumberFormat="1" applyFont="1" applyBorder="1" applyAlignment="1">
      <alignment horizontal="left" vertical="center"/>
    </xf>
    <xf numFmtId="0" fontId="8" fillId="0" borderId="20" xfId="0" applyFont="1" applyBorder="1" applyAlignment="1">
      <alignment horizontal="center" vertical="center"/>
    </xf>
    <xf numFmtId="0" fontId="8" fillId="0" borderId="22"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4" borderId="10" xfId="0" applyFont="1" applyFill="1" applyBorder="1" applyAlignment="1" applyProtection="1">
      <alignment horizontal="left"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distributed" vertical="center" inden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8" fillId="4" borderId="2"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8" fillId="4" borderId="4" xfId="0" applyFont="1" applyFill="1" applyBorder="1" applyAlignment="1" applyProtection="1">
      <alignment horizontal="center" vertical="center"/>
      <protection locked="0"/>
    </xf>
    <xf numFmtId="179" fontId="16" fillId="0" borderId="20" xfId="0" applyNumberFormat="1" applyFont="1" applyBorder="1" applyAlignment="1">
      <alignment horizontal="center" vertical="center" shrinkToFit="1"/>
    </xf>
    <xf numFmtId="179" fontId="16" fillId="0" borderId="21" xfId="0" applyNumberFormat="1" applyFont="1" applyBorder="1" applyAlignment="1">
      <alignment horizontal="center" vertical="center" shrinkToFit="1"/>
    </xf>
    <xf numFmtId="179" fontId="16" fillId="0" borderId="22" xfId="0" applyNumberFormat="1" applyFont="1" applyBorder="1" applyAlignment="1">
      <alignment horizontal="center" vertical="center" shrinkToFit="1"/>
    </xf>
    <xf numFmtId="179" fontId="16" fillId="0" borderId="6" xfId="0" applyNumberFormat="1" applyFont="1" applyBorder="1" applyAlignment="1">
      <alignment horizontal="center" vertical="center" shrinkToFit="1"/>
    </xf>
    <xf numFmtId="179" fontId="16" fillId="0" borderId="7" xfId="0" applyNumberFormat="1" applyFont="1" applyBorder="1" applyAlignment="1">
      <alignment horizontal="center" vertical="center" shrinkToFit="1"/>
    </xf>
    <xf numFmtId="179" fontId="16" fillId="0" borderId="8" xfId="0" applyNumberFormat="1" applyFont="1" applyBorder="1" applyAlignment="1">
      <alignment horizontal="center" vertical="center" shrinkToFit="1"/>
    </xf>
    <xf numFmtId="181" fontId="16" fillId="0" borderId="20" xfId="0" applyNumberFormat="1" applyFont="1" applyBorder="1" applyAlignment="1">
      <alignment vertical="center" shrinkToFit="1"/>
    </xf>
    <xf numFmtId="181" fontId="16" fillId="0" borderId="21" xfId="0" applyNumberFormat="1" applyFont="1" applyBorder="1" applyAlignment="1">
      <alignment vertical="center" shrinkToFit="1"/>
    </xf>
    <xf numFmtId="181" fontId="16" fillId="0" borderId="22" xfId="0" applyNumberFormat="1" applyFont="1" applyBorder="1" applyAlignment="1">
      <alignment vertical="center" shrinkToFit="1"/>
    </xf>
    <xf numFmtId="181" fontId="16" fillId="0" borderId="6" xfId="0" applyNumberFormat="1" applyFont="1" applyBorder="1" applyAlignment="1">
      <alignment vertical="center" shrinkToFit="1"/>
    </xf>
    <xf numFmtId="181" fontId="16" fillId="0" borderId="7" xfId="0" applyNumberFormat="1" applyFont="1" applyBorder="1" applyAlignment="1">
      <alignment vertical="center" shrinkToFit="1"/>
    </xf>
    <xf numFmtId="181" fontId="16" fillId="0" borderId="8" xfId="0" applyNumberFormat="1" applyFont="1" applyBorder="1" applyAlignment="1">
      <alignment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35" xfId="0" applyFont="1" applyBorder="1" applyAlignment="1">
      <alignment horizontal="center" vertical="center" wrapText="1"/>
    </xf>
    <xf numFmtId="0" fontId="16" fillId="0" borderId="34" xfId="0" applyFont="1" applyBorder="1" applyAlignment="1">
      <alignment horizontal="center" vertical="center" wrapText="1"/>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18" fillId="0" borderId="7" xfId="0" applyFont="1" applyBorder="1" applyAlignment="1">
      <alignment horizontal="center" vertical="center"/>
    </xf>
    <xf numFmtId="179" fontId="6" fillId="0" borderId="0" xfId="0" applyNumberFormat="1" applyFont="1" applyAlignment="1">
      <alignment horizontal="distributed" vertical="center"/>
    </xf>
    <xf numFmtId="0" fontId="8" fillId="0" borderId="7" xfId="0" applyFont="1" applyBorder="1" applyAlignment="1">
      <alignment horizontal="center" vertical="center"/>
    </xf>
    <xf numFmtId="58" fontId="8" fillId="0" borderId="7" xfId="0" applyNumberFormat="1" applyFont="1" applyBorder="1" applyAlignment="1">
      <alignment horizontal="left" vertical="center"/>
    </xf>
    <xf numFmtId="0" fontId="16" fillId="0" borderId="0" xfId="0" applyFont="1" applyAlignment="1">
      <alignment horizontal="left" vertical="center"/>
    </xf>
    <xf numFmtId="0" fontId="16" fillId="0" borderId="0" xfId="0" applyFont="1" applyAlignment="1">
      <alignment horizontal="center" vertical="center"/>
    </xf>
    <xf numFmtId="0" fontId="16" fillId="0" borderId="24" xfId="0" applyFont="1" applyBorder="1" applyAlignment="1">
      <alignment horizontal="center" vertical="center"/>
    </xf>
    <xf numFmtId="0" fontId="16" fillId="0" borderId="17" xfId="0" applyFont="1" applyBorder="1" applyAlignment="1">
      <alignment horizontal="center" vertical="center" shrinkToFit="1"/>
    </xf>
    <xf numFmtId="0" fontId="16" fillId="0" borderId="18" xfId="0" applyFont="1" applyBorder="1" applyAlignment="1">
      <alignment horizontal="center" vertical="center" shrinkToFit="1"/>
    </xf>
    <xf numFmtId="0" fontId="2" fillId="0" borderId="20"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23" xfId="0" applyFont="1" applyBorder="1" applyAlignment="1">
      <alignment horizontal="center" vertical="center" textRotation="255" wrapText="1"/>
    </xf>
    <xf numFmtId="0" fontId="2" fillId="0" borderId="24"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16" fillId="0" borderId="4" xfId="0" applyFont="1" applyBorder="1" applyAlignment="1">
      <alignment horizontal="center" vertical="center" shrinkToFit="1"/>
    </xf>
    <xf numFmtId="0" fontId="8" fillId="3" borderId="2"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180" fontId="9" fillId="4" borderId="10" xfId="0" applyNumberFormat="1" applyFont="1" applyFill="1" applyBorder="1" applyAlignment="1" applyProtection="1">
      <alignment horizontal="left" vertical="top"/>
      <protection locked="0"/>
    </xf>
    <xf numFmtId="58" fontId="8" fillId="4" borderId="2" xfId="0" applyNumberFormat="1" applyFont="1" applyFill="1" applyBorder="1" applyAlignment="1" applyProtection="1">
      <alignment horizontal="center" vertical="center"/>
      <protection locked="0"/>
    </xf>
    <xf numFmtId="58" fontId="8" fillId="4" borderId="3" xfId="0" applyNumberFormat="1" applyFont="1" applyFill="1" applyBorder="1" applyAlignment="1" applyProtection="1">
      <alignment horizontal="center" vertical="center"/>
      <protection locked="0"/>
    </xf>
    <xf numFmtId="58" fontId="8" fillId="4" borderId="4" xfId="0" applyNumberFormat="1"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2" fillId="0" borderId="20" xfId="0" applyFont="1" applyBorder="1" applyAlignment="1">
      <alignment horizontal="distributed" vertical="center" wrapText="1" indent="1"/>
    </xf>
    <xf numFmtId="0" fontId="2" fillId="0" borderId="21" xfId="0" applyFont="1" applyBorder="1" applyAlignment="1">
      <alignment horizontal="distributed" vertical="center" wrapText="1" indent="1"/>
    </xf>
    <xf numFmtId="0" fontId="2" fillId="0" borderId="22" xfId="0" applyFont="1" applyBorder="1" applyAlignment="1">
      <alignment horizontal="distributed" vertical="center" wrapText="1" indent="1"/>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176" fontId="16" fillId="0" borderId="2" xfId="1" applyNumberFormat="1" applyFont="1" applyBorder="1" applyAlignment="1">
      <alignment horizontal="left" vertical="top" wrapText="1"/>
    </xf>
    <xf numFmtId="176" fontId="16" fillId="0" borderId="3" xfId="1" applyNumberFormat="1" applyFont="1" applyBorder="1" applyAlignment="1">
      <alignment horizontal="left" vertical="top" wrapText="1"/>
    </xf>
    <xf numFmtId="176" fontId="16" fillId="0" borderId="4" xfId="1" applyNumberFormat="1" applyFont="1" applyBorder="1" applyAlignment="1">
      <alignment horizontal="left" vertical="top" wrapText="1"/>
    </xf>
    <xf numFmtId="0" fontId="8" fillId="3" borderId="10" xfId="0" applyFont="1" applyFill="1" applyBorder="1" applyAlignment="1" applyProtection="1">
      <alignment horizontal="center" vertical="center"/>
      <protection locked="0"/>
    </xf>
    <xf numFmtId="0" fontId="2" fillId="0" borderId="9" xfId="0" applyFont="1" applyBorder="1" applyAlignment="1">
      <alignment horizontal="distributed" vertical="center" indent="1"/>
    </xf>
    <xf numFmtId="0" fontId="16" fillId="0" borderId="9" xfId="0" applyFont="1" applyBorder="1" applyAlignment="1">
      <alignment horizontal="center" vertical="center"/>
    </xf>
    <xf numFmtId="0" fontId="5" fillId="2" borderId="11"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5" xfId="0" applyFont="1" applyFill="1" applyBorder="1" applyAlignment="1">
      <alignment horizontal="center" vertical="center"/>
    </xf>
    <xf numFmtId="0" fontId="2" fillId="0" borderId="31" xfId="0" applyFont="1" applyBorder="1" applyAlignment="1">
      <alignment horizontal="distributed" vertical="center" wrapText="1" indent="1"/>
    </xf>
    <xf numFmtId="0" fontId="2" fillId="0" borderId="32" xfId="0" applyFont="1" applyBorder="1" applyAlignment="1">
      <alignment horizontal="distributed" vertical="center" wrapText="1" indent="1"/>
    </xf>
    <xf numFmtId="0" fontId="2" fillId="0" borderId="33" xfId="0" applyFont="1" applyBorder="1" applyAlignment="1">
      <alignment horizontal="distributed" vertical="center" wrapText="1" indent="1"/>
    </xf>
    <xf numFmtId="0" fontId="2" fillId="0" borderId="23" xfId="0" applyFont="1" applyBorder="1" applyAlignment="1">
      <alignment horizontal="distributed" vertical="center" wrapText="1" indent="1"/>
    </xf>
    <xf numFmtId="0" fontId="2" fillId="0" borderId="0" xfId="0" applyFont="1" applyAlignment="1">
      <alignment horizontal="distributed" vertical="center" wrapText="1" indent="1"/>
    </xf>
    <xf numFmtId="0" fontId="2" fillId="0" borderId="24" xfId="0" applyFont="1" applyBorder="1" applyAlignment="1">
      <alignment horizontal="distributed" vertical="center" wrapText="1" indent="1"/>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23" xfId="0" applyFont="1" applyBorder="1" applyAlignment="1">
      <alignment horizontal="center" vertical="center"/>
    </xf>
    <xf numFmtId="0" fontId="17" fillId="0" borderId="0" xfId="0" applyFont="1" applyAlignment="1">
      <alignment horizontal="center" vertical="center"/>
    </xf>
    <xf numFmtId="0" fontId="17" fillId="0" borderId="24" xfId="0" applyFont="1" applyBorder="1" applyAlignment="1">
      <alignment horizontal="center" vertical="center"/>
    </xf>
    <xf numFmtId="0" fontId="2" fillId="0" borderId="7" xfId="0" applyFont="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textRotation="255"/>
    </xf>
    <xf numFmtId="0" fontId="2" fillId="0" borderId="5" xfId="0" applyFont="1" applyBorder="1" applyAlignment="1">
      <alignment horizontal="center" vertical="center" textRotation="255"/>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179" fontId="16" fillId="0" borderId="2" xfId="0" applyNumberFormat="1" applyFont="1" applyBorder="1" applyAlignment="1">
      <alignment horizontal="center" vertical="center"/>
    </xf>
    <xf numFmtId="179" fontId="16" fillId="0" borderId="3" xfId="0" applyNumberFormat="1" applyFont="1" applyBorder="1" applyAlignment="1">
      <alignment horizontal="center" vertical="center"/>
    </xf>
    <xf numFmtId="179" fontId="16" fillId="0" borderId="4" xfId="0" applyNumberFormat="1" applyFont="1" applyBorder="1" applyAlignment="1">
      <alignment horizontal="center" vertical="center"/>
    </xf>
    <xf numFmtId="0" fontId="2" fillId="0" borderId="20" xfId="0" applyFont="1" applyBorder="1" applyAlignment="1">
      <alignment horizontal="distributed" vertical="center" indent="1"/>
    </xf>
    <xf numFmtId="0" fontId="2" fillId="0" borderId="21" xfId="0" applyFont="1" applyBorder="1" applyAlignment="1">
      <alignment horizontal="distributed" vertical="center" indent="1"/>
    </xf>
    <xf numFmtId="0" fontId="2" fillId="0" borderId="22" xfId="0" applyFont="1" applyBorder="1" applyAlignment="1">
      <alignment horizontal="distributed" vertical="center" indent="1"/>
    </xf>
    <xf numFmtId="0" fontId="16" fillId="0" borderId="3" xfId="0" applyFont="1" applyBorder="1" applyAlignment="1">
      <alignment horizontal="distributed" vertical="center"/>
    </xf>
    <xf numFmtId="0" fontId="8" fillId="0" borderId="0" xfId="0" applyFont="1" applyAlignment="1">
      <alignment horizontal="center" vertical="center"/>
    </xf>
    <xf numFmtId="0" fontId="8" fillId="0" borderId="0" xfId="0" applyFont="1" applyAlignment="1" applyProtection="1">
      <alignment horizontal="left" vertical="center"/>
      <protection locked="0"/>
    </xf>
    <xf numFmtId="58" fontId="8" fillId="0" borderId="0" xfId="0" applyNumberFormat="1" applyFont="1" applyAlignment="1">
      <alignment horizontal="left" vertical="center"/>
    </xf>
    <xf numFmtId="0" fontId="8" fillId="0" borderId="0" xfId="0" applyFont="1" applyAlignment="1" applyProtection="1">
      <alignment horizontal="center" vertical="center" wrapText="1"/>
      <protection locked="0"/>
    </xf>
    <xf numFmtId="182" fontId="8" fillId="0" borderId="0" xfId="1" applyNumberFormat="1" applyFont="1" applyFill="1" applyBorder="1" applyAlignment="1" applyProtection="1">
      <alignment horizontal="center" vertical="center"/>
      <protection locked="0"/>
    </xf>
    <xf numFmtId="58" fontId="8" fillId="0" borderId="0" xfId="0" applyNumberFormat="1" applyFont="1" applyAlignment="1" applyProtection="1">
      <alignment horizontal="center" vertical="center"/>
      <protection locked="0"/>
    </xf>
    <xf numFmtId="0" fontId="8" fillId="0" borderId="0" xfId="0" applyFont="1" applyAlignment="1">
      <alignment horizontal="center" vertical="center" wrapText="1"/>
    </xf>
    <xf numFmtId="180" fontId="9" fillId="0" borderId="0" xfId="0" applyNumberFormat="1" applyFont="1" applyAlignment="1" applyProtection="1">
      <alignment horizontal="left" vertical="top"/>
      <protection locked="0"/>
    </xf>
    <xf numFmtId="0" fontId="8" fillId="0" borderId="0" xfId="0" applyFont="1" applyAlignment="1" applyProtection="1">
      <alignment horizontal="center" vertical="center"/>
      <protection locked="0"/>
    </xf>
    <xf numFmtId="0" fontId="18" fillId="0" borderId="3" xfId="0" applyFont="1" applyBorder="1" applyAlignment="1">
      <alignment horizontal="center" vertical="center"/>
    </xf>
    <xf numFmtId="178" fontId="8" fillId="0" borderId="0" xfId="0" applyNumberFormat="1" applyFont="1" applyAlignment="1" applyProtection="1">
      <alignment horizontal="center" vertical="center"/>
      <protection locked="0"/>
    </xf>
    <xf numFmtId="0" fontId="26" fillId="0" borderId="2" xfId="0" applyFont="1" applyFill="1" applyBorder="1" applyAlignment="1" applyProtection="1">
      <alignment horizontal="left" vertical="center"/>
      <protection locked="0"/>
    </xf>
    <xf numFmtId="0" fontId="27" fillId="0" borderId="3" xfId="0" applyFont="1" applyFill="1" applyBorder="1" applyAlignment="1" applyProtection="1">
      <alignment horizontal="left" vertical="center"/>
      <protection locked="0"/>
    </xf>
    <xf numFmtId="0" fontId="27" fillId="0" borderId="4" xfId="0"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DA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27</xdr:row>
      <xdr:rowOff>1</xdr:rowOff>
    </xdr:from>
    <xdr:to>
      <xdr:col>16</xdr:col>
      <xdr:colOff>333375</xdr:colOff>
      <xdr:row>32</xdr:row>
      <xdr:rowOff>1</xdr:rowOff>
    </xdr:to>
    <xdr:sp macro="" textlink="">
      <xdr:nvSpPr>
        <xdr:cNvPr id="2" name="フローチャート: 代替処理 1">
          <a:extLst>
            <a:ext uri="{FF2B5EF4-FFF2-40B4-BE49-F238E27FC236}">
              <a16:creationId xmlns:a16="http://schemas.microsoft.com/office/drawing/2014/main" id="{D0ED5BF3-D0F3-4238-8CF8-4BCD41863563}"/>
            </a:ext>
          </a:extLst>
        </xdr:cNvPr>
        <xdr:cNvSpPr/>
      </xdr:nvSpPr>
      <xdr:spPr>
        <a:xfrm>
          <a:off x="323850" y="4572001"/>
          <a:ext cx="8248650" cy="857250"/>
        </a:xfrm>
        <a:prstGeom prst="flowChartAlternateProcess">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　介護給付費適正化の一環で、福祉用具購入後に専門職が利用状況等を確認に伺うことがありますのでご承知おきください。</a:t>
          </a:r>
        </a:p>
      </xdr:txBody>
    </xdr:sp>
    <xdr:clientData/>
  </xdr:twoCellAnchor>
  <xdr:twoCellAnchor editAs="oneCell">
    <xdr:from>
      <xdr:col>11</xdr:col>
      <xdr:colOff>368911</xdr:colOff>
      <xdr:row>8</xdr:row>
      <xdr:rowOff>34289</xdr:rowOff>
    </xdr:from>
    <xdr:to>
      <xdr:col>16</xdr:col>
      <xdr:colOff>574862</xdr:colOff>
      <xdr:row>22</xdr:row>
      <xdr:rowOff>26669</xdr:rowOff>
    </xdr:to>
    <xdr:pic>
      <xdr:nvPicPr>
        <xdr:cNvPr id="3" name="図 2">
          <a:extLst>
            <a:ext uri="{FF2B5EF4-FFF2-40B4-BE49-F238E27FC236}">
              <a16:creationId xmlns:a16="http://schemas.microsoft.com/office/drawing/2014/main" id="{D4180900-2453-132D-2168-65EA5D19138B}"/>
            </a:ext>
          </a:extLst>
        </xdr:cNvPr>
        <xdr:cNvPicPr>
          <a:picLocks noChangeAspect="1"/>
        </xdr:cNvPicPr>
      </xdr:nvPicPr>
      <xdr:blipFill>
        <a:blip xmlns:r="http://schemas.openxmlformats.org/officeDocument/2006/relationships" r:embed="rId1"/>
        <a:stretch>
          <a:fillRect/>
        </a:stretch>
      </xdr:blipFill>
      <xdr:spPr>
        <a:xfrm>
          <a:off x="5560036" y="1348739"/>
          <a:ext cx="3253951" cy="23945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42</xdr:col>
      <xdr:colOff>103928</xdr:colOff>
      <xdr:row>3</xdr:row>
      <xdr:rowOff>56726</xdr:rowOff>
    </xdr:from>
    <xdr:to>
      <xdr:col>42</xdr:col>
      <xdr:colOff>601133</xdr:colOff>
      <xdr:row>24</xdr:row>
      <xdr:rowOff>169333</xdr:rowOff>
    </xdr:to>
    <xdr:sp macro="" textlink="">
      <xdr:nvSpPr>
        <xdr:cNvPr id="2" name="矢印: 下 1">
          <a:extLst>
            <a:ext uri="{FF2B5EF4-FFF2-40B4-BE49-F238E27FC236}">
              <a16:creationId xmlns:a16="http://schemas.microsoft.com/office/drawing/2014/main" id="{12721153-8616-45A9-831A-6AE0092E592F}"/>
            </a:ext>
          </a:extLst>
        </xdr:cNvPr>
        <xdr:cNvSpPr/>
      </xdr:nvSpPr>
      <xdr:spPr>
        <a:xfrm>
          <a:off x="7903845" y="1242059"/>
          <a:ext cx="497205" cy="5541857"/>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8C99A-C916-49F2-BAE2-6F4B85FC545E}">
  <sheetPr>
    <tabColor rgb="FFFFFF00"/>
  </sheetPr>
  <dimension ref="A1:Q86"/>
  <sheetViews>
    <sheetView tabSelected="1" workbookViewId="0">
      <selection activeCell="C11" sqref="C11"/>
    </sheetView>
  </sheetViews>
  <sheetFormatPr defaultRowHeight="13.2"/>
  <cols>
    <col min="1" max="1" width="2.88671875" customWidth="1"/>
    <col min="2" max="2" width="1.77734375" customWidth="1"/>
    <col min="3" max="3" width="4.33203125" customWidth="1"/>
    <col min="4" max="4" width="4.44140625" customWidth="1"/>
  </cols>
  <sheetData>
    <row r="1" spans="1:5" ht="16.2">
      <c r="A1" s="43" t="s">
        <v>118</v>
      </c>
    </row>
    <row r="2" spans="1:5" ht="16.2">
      <c r="A2" s="43"/>
    </row>
    <row r="4" spans="1:5">
      <c r="A4" t="s">
        <v>87</v>
      </c>
    </row>
    <row r="5" spans="1:5">
      <c r="A5" t="s">
        <v>88</v>
      </c>
    </row>
    <row r="6" spans="1:5">
      <c r="A6" t="s">
        <v>89</v>
      </c>
    </row>
    <row r="8" spans="1:5" ht="16.2" customHeight="1"/>
    <row r="9" spans="1:5">
      <c r="A9" s="44" t="s">
        <v>119</v>
      </c>
    </row>
    <row r="10" spans="1:5">
      <c r="C10" t="s">
        <v>120</v>
      </c>
    </row>
    <row r="11" spans="1:5">
      <c r="C11" t="s">
        <v>121</v>
      </c>
    </row>
    <row r="12" spans="1:5">
      <c r="B12" t="s">
        <v>126</v>
      </c>
    </row>
    <row r="14" spans="1:5">
      <c r="A14" s="44" t="s">
        <v>122</v>
      </c>
    </row>
    <row r="15" spans="1:5">
      <c r="B15" t="s">
        <v>90</v>
      </c>
    </row>
    <row r="16" spans="1:5">
      <c r="C16" s="45">
        <v>1</v>
      </c>
      <c r="D16" t="s">
        <v>91</v>
      </c>
      <c r="E16" t="s">
        <v>123</v>
      </c>
    </row>
    <row r="17" spans="1:4">
      <c r="C17" s="45">
        <v>2</v>
      </c>
      <c r="D17" t="s">
        <v>92</v>
      </c>
    </row>
    <row r="18" spans="1:4">
      <c r="C18" s="45">
        <v>3</v>
      </c>
      <c r="D18" t="s">
        <v>124</v>
      </c>
    </row>
    <row r="19" spans="1:4">
      <c r="C19" s="45">
        <v>4</v>
      </c>
      <c r="D19" t="s">
        <v>125</v>
      </c>
    </row>
    <row r="21" spans="1:4">
      <c r="A21" s="44" t="s">
        <v>93</v>
      </c>
    </row>
    <row r="22" spans="1:4">
      <c r="C22" t="s">
        <v>94</v>
      </c>
    </row>
    <row r="24" spans="1:4">
      <c r="A24" s="44" t="s">
        <v>95</v>
      </c>
    </row>
    <row r="25" spans="1:4">
      <c r="C25" t="s">
        <v>96</v>
      </c>
    </row>
    <row r="35" spans="17:17">
      <c r="Q35" s="46" t="s">
        <v>97</v>
      </c>
    </row>
    <row r="56" spans="1:3">
      <c r="A56" s="44"/>
    </row>
    <row r="58" spans="1:3">
      <c r="C58" s="45"/>
    </row>
    <row r="59" spans="1:3">
      <c r="C59" s="45"/>
    </row>
    <row r="60" spans="1:3">
      <c r="C60" s="45"/>
    </row>
    <row r="61" spans="1:3">
      <c r="C61" s="45"/>
    </row>
    <row r="62" spans="1:3">
      <c r="C62" s="45"/>
    </row>
    <row r="63" spans="1:3">
      <c r="C63" s="45"/>
    </row>
    <row r="64" spans="1:3">
      <c r="C64" s="45"/>
    </row>
    <row r="66" spans="1:3">
      <c r="A66" s="44"/>
    </row>
    <row r="76" spans="1:3">
      <c r="A76" s="44"/>
    </row>
    <row r="78" spans="1:3">
      <c r="C78" s="45"/>
    </row>
    <row r="79" spans="1:3">
      <c r="C79" s="45"/>
    </row>
    <row r="80" spans="1:3">
      <c r="C80" s="45"/>
    </row>
    <row r="82" spans="1:17">
      <c r="A82" s="44"/>
    </row>
    <row r="85" spans="1:17">
      <c r="A85" s="44"/>
    </row>
    <row r="86" spans="1:17">
      <c r="Q86" s="46"/>
    </row>
  </sheetData>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026E4-AA69-4F12-8746-C6500FA976A8}">
  <sheetPr>
    <tabColor theme="5" tint="0.59999389629810485"/>
    <pageSetUpPr fitToPage="1"/>
  </sheetPr>
  <dimension ref="A1:AV42"/>
  <sheetViews>
    <sheetView showGridLines="0" zoomScale="90" zoomScaleNormal="90" workbookViewId="0">
      <selection activeCell="AV23" sqref="AV23"/>
    </sheetView>
  </sheetViews>
  <sheetFormatPr defaultColWidth="3.109375" defaultRowHeight="20.100000000000001" customHeight="1"/>
  <cols>
    <col min="1" max="9" width="2.6640625" style="1" customWidth="1"/>
    <col min="10" max="11" width="1.21875" style="1" customWidth="1"/>
    <col min="12" max="15" width="2.6640625" style="1" customWidth="1"/>
    <col min="16" max="17" width="1.21875" style="1" customWidth="1"/>
    <col min="18" max="38" width="2.6640625" style="1" customWidth="1"/>
    <col min="39" max="40" width="3.109375" style="1"/>
    <col min="41" max="41" width="7.6640625" style="28" customWidth="1"/>
    <col min="42" max="42" width="5.6640625" style="28" customWidth="1"/>
    <col min="43" max="43" width="15.6640625" style="29" customWidth="1"/>
    <col min="44" max="44" width="10.6640625" style="29" customWidth="1"/>
    <col min="45" max="45" width="13.33203125" style="29" customWidth="1"/>
    <col min="46" max="46" width="22" style="28" customWidth="1"/>
    <col min="47" max="47" width="18.6640625" style="28" customWidth="1"/>
    <col min="48" max="48" width="20.33203125" style="1" customWidth="1"/>
    <col min="49" max="16384" width="3.109375" style="1"/>
  </cols>
  <sheetData>
    <row r="1" spans="1:48" ht="18">
      <c r="A1" s="240" t="s">
        <v>109</v>
      </c>
      <c r="B1" s="242" t="s">
        <v>0</v>
      </c>
      <c r="C1" s="243"/>
      <c r="D1" s="244"/>
      <c r="E1" s="245" t="s">
        <v>1</v>
      </c>
      <c r="F1" s="246"/>
      <c r="G1" s="247"/>
      <c r="H1" s="242" t="s">
        <v>2</v>
      </c>
      <c r="I1" s="243"/>
      <c r="J1" s="243"/>
      <c r="K1" s="244"/>
      <c r="L1" s="242" t="s">
        <v>3</v>
      </c>
      <c r="M1" s="243"/>
      <c r="N1" s="243"/>
      <c r="O1" s="243"/>
      <c r="P1" s="243"/>
      <c r="Q1" s="243"/>
      <c r="R1" s="243"/>
      <c r="S1" s="243"/>
      <c r="T1" s="244"/>
    </row>
    <row r="2" spans="1:48" ht="45" customHeight="1">
      <c r="A2" s="241"/>
      <c r="B2" s="2"/>
      <c r="C2" s="3"/>
      <c r="D2" s="4"/>
      <c r="E2" s="2"/>
      <c r="F2" s="3"/>
      <c r="G2" s="4"/>
      <c r="H2" s="128"/>
      <c r="I2" s="129"/>
      <c r="J2" s="129"/>
      <c r="K2" s="130"/>
      <c r="L2" s="2"/>
      <c r="M2" s="3"/>
      <c r="N2" s="3"/>
      <c r="O2" s="3"/>
      <c r="P2" s="3"/>
      <c r="Q2" s="3"/>
      <c r="R2" s="3"/>
      <c r="S2" s="3"/>
      <c r="T2" s="4"/>
    </row>
    <row r="3" spans="1:48" ht="35.1" customHeight="1">
      <c r="A3" s="100" t="s">
        <v>86</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O3" s="36" t="s">
        <v>80</v>
      </c>
    </row>
    <row r="4" spans="1:48" ht="24" customHeight="1">
      <c r="AF4" s="47" t="s">
        <v>98</v>
      </c>
      <c r="AG4" s="235" t="str">
        <f>IF(OR($AQ$4="",$AQ$4="　"),"（　要支援　　１　　　２　　・　　要介護　　１　　　２　　　３　　　４　　　５　）","（　"&amp;$AQ$4&amp;"　）")</f>
        <v>（　要支援１　）</v>
      </c>
      <c r="AH4" s="235"/>
      <c r="AI4" s="235"/>
      <c r="AJ4" s="235"/>
      <c r="AK4" s="235"/>
      <c r="AL4" s="235"/>
      <c r="AO4" s="75" t="s">
        <v>41</v>
      </c>
      <c r="AP4" s="76"/>
      <c r="AQ4" s="216" t="s">
        <v>127</v>
      </c>
      <c r="AR4" s="216"/>
      <c r="AS4" s="216"/>
    </row>
    <row r="5" spans="1:48" ht="15" customHeight="1">
      <c r="A5" s="217" t="s">
        <v>4</v>
      </c>
      <c r="B5" s="217"/>
      <c r="C5" s="217"/>
      <c r="D5" s="217"/>
      <c r="E5" s="217"/>
      <c r="F5" s="218" t="str">
        <f>$AQ$5</f>
        <v>シントミ　タロウ</v>
      </c>
      <c r="G5" s="218"/>
      <c r="H5" s="218"/>
      <c r="I5" s="218"/>
      <c r="J5" s="218"/>
      <c r="K5" s="218"/>
      <c r="L5" s="218"/>
      <c r="M5" s="218"/>
      <c r="N5" s="218"/>
      <c r="O5" s="218"/>
      <c r="P5" s="218"/>
      <c r="Q5" s="218"/>
      <c r="R5" s="218"/>
      <c r="S5" s="218"/>
      <c r="T5" s="218"/>
      <c r="U5" s="218"/>
      <c r="V5" s="218"/>
      <c r="W5" s="218"/>
      <c r="X5" s="136" t="s">
        <v>5</v>
      </c>
      <c r="Y5" s="136"/>
      <c r="Z5" s="136"/>
      <c r="AA5" s="136"/>
      <c r="AB5" s="136"/>
      <c r="AC5" s="219"/>
      <c r="AD5" s="221"/>
      <c r="AE5" s="221"/>
      <c r="AF5" s="221"/>
      <c r="AG5" s="209">
        <v>4</v>
      </c>
      <c r="AH5" s="209">
        <v>5</v>
      </c>
      <c r="AI5" s="209">
        <v>4</v>
      </c>
      <c r="AJ5" s="209">
        <v>0</v>
      </c>
      <c r="AK5" s="209">
        <v>2</v>
      </c>
      <c r="AL5" s="211">
        <v>5</v>
      </c>
      <c r="AO5" s="75" t="s">
        <v>4</v>
      </c>
      <c r="AP5" s="76"/>
      <c r="AQ5" s="205" t="s">
        <v>42</v>
      </c>
      <c r="AR5" s="205"/>
      <c r="AS5" s="205"/>
    </row>
    <row r="6" spans="1:48" ht="15" customHeight="1">
      <c r="A6" s="223" t="s">
        <v>6</v>
      </c>
      <c r="B6" s="224"/>
      <c r="C6" s="224"/>
      <c r="D6" s="224"/>
      <c r="E6" s="225"/>
      <c r="F6" s="229" t="str">
        <f>$AQ$6</f>
        <v>新富　太郎</v>
      </c>
      <c r="G6" s="230"/>
      <c r="H6" s="230"/>
      <c r="I6" s="230"/>
      <c r="J6" s="230"/>
      <c r="K6" s="230"/>
      <c r="L6" s="230"/>
      <c r="M6" s="230"/>
      <c r="N6" s="230"/>
      <c r="O6" s="230"/>
      <c r="P6" s="230"/>
      <c r="Q6" s="230"/>
      <c r="R6" s="230"/>
      <c r="S6" s="230"/>
      <c r="T6" s="230"/>
      <c r="U6" s="230"/>
      <c r="V6" s="230"/>
      <c r="W6" s="231"/>
      <c r="X6" s="136"/>
      <c r="Y6" s="136"/>
      <c r="Z6" s="136"/>
      <c r="AA6" s="136"/>
      <c r="AB6" s="136"/>
      <c r="AC6" s="220"/>
      <c r="AD6" s="222"/>
      <c r="AE6" s="222"/>
      <c r="AF6" s="222"/>
      <c r="AG6" s="210"/>
      <c r="AH6" s="210"/>
      <c r="AI6" s="210"/>
      <c r="AJ6" s="210"/>
      <c r="AK6" s="210"/>
      <c r="AL6" s="212"/>
      <c r="AO6" s="71" t="s">
        <v>43</v>
      </c>
      <c r="AP6" s="71"/>
      <c r="AQ6" s="205" t="s">
        <v>44</v>
      </c>
      <c r="AR6" s="205"/>
      <c r="AS6" s="205"/>
      <c r="AT6" s="71" t="s">
        <v>45</v>
      </c>
      <c r="AU6" s="121">
        <v>12345</v>
      </c>
    </row>
    <row r="7" spans="1:48" ht="30" customHeight="1">
      <c r="A7" s="226"/>
      <c r="B7" s="227"/>
      <c r="C7" s="227"/>
      <c r="D7" s="227"/>
      <c r="E7" s="228"/>
      <c r="F7" s="232"/>
      <c r="G7" s="233"/>
      <c r="H7" s="233"/>
      <c r="I7" s="233"/>
      <c r="J7" s="233"/>
      <c r="K7" s="233"/>
      <c r="L7" s="233"/>
      <c r="M7" s="233"/>
      <c r="N7" s="233"/>
      <c r="O7" s="233"/>
      <c r="P7" s="233"/>
      <c r="Q7" s="233"/>
      <c r="R7" s="233"/>
      <c r="S7" s="233"/>
      <c r="T7" s="233"/>
      <c r="U7" s="233"/>
      <c r="V7" s="233"/>
      <c r="W7" s="234"/>
      <c r="X7" s="206" t="s">
        <v>7</v>
      </c>
      <c r="Y7" s="207"/>
      <c r="Z7" s="207"/>
      <c r="AA7" s="207"/>
      <c r="AB7" s="208"/>
      <c r="AC7" s="35">
        <f>IFERROR(MID($AU$6,LEN($AU$6)-9,1),0)</f>
        <v>0</v>
      </c>
      <c r="AD7" s="6">
        <f>IFERROR(MID($AU$6,LEN($AU$6)-8,1),0)</f>
        <v>0</v>
      </c>
      <c r="AE7" s="6">
        <f>IFERROR(MID($AU$6,LEN($AU$6)-7,1),0)</f>
        <v>0</v>
      </c>
      <c r="AF7" s="6">
        <f>IFERROR(MID($AU$6,LEN($AU$6)-6,1),0)</f>
        <v>0</v>
      </c>
      <c r="AG7" s="6">
        <f>IFERROR(MID($AU$6,LEN($AU$6)-5,1),0)</f>
        <v>0</v>
      </c>
      <c r="AH7" s="6" t="str">
        <f>IFERROR(MID($AU$6,LEN($AU$6)-4,1),0)</f>
        <v>1</v>
      </c>
      <c r="AI7" s="6" t="str">
        <f>IFERROR(MID($AU$6,LEN($AU$6)-3,1),0)</f>
        <v>2</v>
      </c>
      <c r="AJ7" s="6" t="str">
        <f>IFERROR(MID($AU$6,LEN($AU$6)-2,1),0)</f>
        <v>3</v>
      </c>
      <c r="AK7" s="6" t="str">
        <f>IFERROR(MID($AU$6,LEN($AU$6)-1,1),0)</f>
        <v>4</v>
      </c>
      <c r="AL7" s="7" t="str">
        <f>IFERROR(MID($AU$6,LEN($AU$6),1),0)</f>
        <v>5</v>
      </c>
      <c r="AO7" s="71"/>
      <c r="AP7" s="71"/>
      <c r="AQ7" s="205"/>
      <c r="AR7" s="205"/>
      <c r="AS7" s="205"/>
      <c r="AT7" s="71"/>
      <c r="AU7" s="121"/>
    </row>
    <row r="8" spans="1:48" ht="20.100000000000001" customHeight="1">
      <c r="A8" s="248" t="s">
        <v>8</v>
      </c>
      <c r="B8" s="249"/>
      <c r="C8" s="249"/>
      <c r="D8" s="249"/>
      <c r="E8" s="250"/>
      <c r="F8" s="251">
        <f>IF($AQ$8="","大・昭　　　　年　　　　月　　　　日生",$AQ$8)</f>
        <v>14957</v>
      </c>
      <c r="G8" s="252"/>
      <c r="H8" s="252"/>
      <c r="I8" s="252"/>
      <c r="J8" s="252"/>
      <c r="K8" s="252"/>
      <c r="L8" s="252"/>
      <c r="M8" s="252"/>
      <c r="N8" s="252"/>
      <c r="O8" s="252"/>
      <c r="P8" s="252"/>
      <c r="Q8" s="252"/>
      <c r="R8" s="252"/>
      <c r="S8" s="252"/>
      <c r="T8" s="252"/>
      <c r="U8" s="252"/>
      <c r="V8" s="252"/>
      <c r="W8" s="253"/>
      <c r="X8" s="254" t="s">
        <v>11</v>
      </c>
      <c r="Y8" s="255"/>
      <c r="Z8" s="255"/>
      <c r="AA8" s="255"/>
      <c r="AB8" s="256"/>
      <c r="AC8" s="8"/>
      <c r="AD8" s="8"/>
      <c r="AE8" s="257" t="str">
        <f>IF(OR($AU$8="",$AU$8="　"),"男　　・　　女",$AU$8)</f>
        <v>男</v>
      </c>
      <c r="AF8" s="257"/>
      <c r="AG8" s="257"/>
      <c r="AH8" s="257"/>
      <c r="AI8" s="257"/>
      <c r="AJ8" s="257"/>
      <c r="AK8" s="8"/>
      <c r="AL8" s="10"/>
      <c r="AO8" s="75" t="s">
        <v>8</v>
      </c>
      <c r="AP8" s="76"/>
      <c r="AQ8" s="202">
        <v>14957</v>
      </c>
      <c r="AR8" s="203"/>
      <c r="AS8" s="204"/>
      <c r="AT8" s="31" t="s">
        <v>11</v>
      </c>
      <c r="AU8" s="37" t="s">
        <v>46</v>
      </c>
    </row>
    <row r="9" spans="1:48" ht="20.100000000000001" customHeight="1">
      <c r="A9" s="136" t="s">
        <v>13</v>
      </c>
      <c r="B9" s="136"/>
      <c r="C9" s="136"/>
      <c r="D9" s="136"/>
      <c r="E9" s="136"/>
      <c r="F9" s="9" t="s">
        <v>14</v>
      </c>
      <c r="G9" s="137" t="str">
        <f>IF(OR($AQ$9="　",$AQ$9=""),"　　　　　　　　宮崎県児湯郡新富町",LEFT($AQ$9,8)&amp;"　宮崎県児湯郡新富町"&amp;MID($AQ$9,9,5)&amp;DBCS($AT$9))</f>
        <v>889-1403　宮崎県児湯郡新富町大字上富田１２３４－５</v>
      </c>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8"/>
      <c r="AO9" s="139" t="s">
        <v>13</v>
      </c>
      <c r="AP9" s="140"/>
      <c r="AQ9" s="198" t="s">
        <v>47</v>
      </c>
      <c r="AR9" s="199"/>
      <c r="AS9" s="200"/>
      <c r="AT9" s="143" t="s">
        <v>78</v>
      </c>
      <c r="AU9" s="143"/>
    </row>
    <row r="10" spans="1:48" ht="20.100000000000001" customHeight="1">
      <c r="A10" s="136"/>
      <c r="B10" s="136"/>
      <c r="C10" s="136"/>
      <c r="D10" s="136"/>
      <c r="E10" s="136"/>
      <c r="F10" s="144" t="str">
        <f>IF($AQ$10="","",DBCS($AQ$10))</f>
        <v/>
      </c>
      <c r="G10" s="144"/>
      <c r="H10" s="144"/>
      <c r="I10" s="144"/>
      <c r="J10" s="144"/>
      <c r="K10" s="144"/>
      <c r="L10" s="144"/>
      <c r="M10" s="144"/>
      <c r="N10" s="144"/>
      <c r="O10" s="144"/>
      <c r="P10" s="144"/>
      <c r="Q10" s="144"/>
      <c r="R10" s="144"/>
      <c r="S10" s="144"/>
      <c r="T10" s="144"/>
      <c r="U10" s="144"/>
      <c r="V10" s="144"/>
      <c r="W10" s="145"/>
      <c r="X10" s="146" t="s">
        <v>15</v>
      </c>
      <c r="Y10" s="146"/>
      <c r="Z10" s="146"/>
      <c r="AA10" s="146"/>
      <c r="AB10" s="146"/>
      <c r="AC10" s="147" t="str">
        <f>IF($AU$10="","",$AU$10)</f>
        <v>0983-33-1234</v>
      </c>
      <c r="AD10" s="148"/>
      <c r="AE10" s="148"/>
      <c r="AF10" s="148"/>
      <c r="AG10" s="148"/>
      <c r="AH10" s="148"/>
      <c r="AI10" s="148"/>
      <c r="AJ10" s="148"/>
      <c r="AK10" s="148"/>
      <c r="AL10" s="149"/>
      <c r="AO10" s="141"/>
      <c r="AP10" s="142"/>
      <c r="AQ10" s="150"/>
      <c r="AR10" s="151"/>
      <c r="AS10" s="152"/>
      <c r="AT10" s="31" t="s">
        <v>48</v>
      </c>
      <c r="AU10" s="38" t="s">
        <v>79</v>
      </c>
    </row>
    <row r="11" spans="1:48" ht="30" customHeight="1">
      <c r="A11" s="122" t="s">
        <v>68</v>
      </c>
      <c r="B11" s="123"/>
      <c r="C11" s="123"/>
      <c r="D11" s="123"/>
      <c r="E11" s="123"/>
      <c r="F11" s="123"/>
      <c r="G11" s="123"/>
      <c r="H11" s="123"/>
      <c r="I11" s="123"/>
      <c r="J11" s="123"/>
      <c r="K11" s="123"/>
      <c r="L11" s="123"/>
      <c r="M11" s="124"/>
      <c r="N11" s="122" t="s">
        <v>71</v>
      </c>
      <c r="O11" s="123"/>
      <c r="P11" s="123"/>
      <c r="Q11" s="123"/>
      <c r="R11" s="123"/>
      <c r="S11" s="123"/>
      <c r="T11" s="123"/>
      <c r="U11" s="123"/>
      <c r="V11" s="123"/>
      <c r="W11" s="124"/>
      <c r="X11" s="125" t="s">
        <v>69</v>
      </c>
      <c r="Y11" s="126"/>
      <c r="Z11" s="126"/>
      <c r="AA11" s="126"/>
      <c r="AB11" s="126"/>
      <c r="AC11" s="126"/>
      <c r="AD11" s="127"/>
      <c r="AE11" s="128" t="s">
        <v>70</v>
      </c>
      <c r="AF11" s="129"/>
      <c r="AG11" s="129"/>
      <c r="AH11" s="129"/>
      <c r="AI11" s="129"/>
      <c r="AJ11" s="129"/>
      <c r="AK11" s="129"/>
      <c r="AL11" s="130"/>
      <c r="AO11" s="132" t="s">
        <v>72</v>
      </c>
      <c r="AP11" s="85"/>
      <c r="AQ11" s="85"/>
      <c r="AR11" s="131" t="s">
        <v>99</v>
      </c>
      <c r="AS11" s="71"/>
      <c r="AT11" s="31" t="s">
        <v>100</v>
      </c>
      <c r="AU11" s="31" t="s">
        <v>73</v>
      </c>
      <c r="AV11" s="31" t="s">
        <v>74</v>
      </c>
    </row>
    <row r="12" spans="1:48" ht="15" customHeight="1">
      <c r="A12" s="133" t="str">
        <f>IF($AO12="","",$AO12)</f>
        <v>安寿折りたたみシャワーベンチFS</v>
      </c>
      <c r="B12" s="134"/>
      <c r="C12" s="134"/>
      <c r="D12" s="134"/>
      <c r="E12" s="134"/>
      <c r="F12" s="134"/>
      <c r="G12" s="134"/>
      <c r="H12" s="134"/>
      <c r="I12" s="134"/>
      <c r="J12" s="134"/>
      <c r="K12" s="134"/>
      <c r="L12" s="134"/>
      <c r="M12" s="135"/>
      <c r="N12" s="133" t="str">
        <f>IF($AR12="","",$AR12)</f>
        <v>しんとみ製作所</v>
      </c>
      <c r="O12" s="134"/>
      <c r="P12" s="134"/>
      <c r="Q12" s="134"/>
      <c r="R12" s="134"/>
      <c r="S12" s="134"/>
      <c r="T12" s="134"/>
      <c r="U12" s="134"/>
      <c r="V12" s="134"/>
      <c r="W12" s="135"/>
      <c r="X12" s="159">
        <f>IF($AU12="","",$AU12)</f>
        <v>24300</v>
      </c>
      <c r="Y12" s="160"/>
      <c r="Z12" s="160"/>
      <c r="AA12" s="160"/>
      <c r="AB12" s="160"/>
      <c r="AC12" s="160"/>
      <c r="AD12" s="161"/>
      <c r="AE12" s="153">
        <f>IF($AV12="","",$AV12)</f>
        <v>45231</v>
      </c>
      <c r="AF12" s="154"/>
      <c r="AG12" s="154"/>
      <c r="AH12" s="154"/>
      <c r="AI12" s="154"/>
      <c r="AJ12" s="154"/>
      <c r="AK12" s="154"/>
      <c r="AL12" s="155"/>
      <c r="AO12" s="110" t="s">
        <v>66</v>
      </c>
      <c r="AP12" s="114"/>
      <c r="AQ12" s="111"/>
      <c r="AR12" s="110" t="s">
        <v>132</v>
      </c>
      <c r="AS12" s="111"/>
      <c r="AT12" s="108" t="s">
        <v>131</v>
      </c>
      <c r="AU12" s="106">
        <v>24300</v>
      </c>
      <c r="AV12" s="104">
        <v>45231</v>
      </c>
    </row>
    <row r="13" spans="1:48" ht="15" customHeight="1">
      <c r="A13" s="165"/>
      <c r="B13" s="166"/>
      <c r="C13" s="166"/>
      <c r="D13" s="166"/>
      <c r="E13" s="166"/>
      <c r="F13" s="166"/>
      <c r="G13" s="166"/>
      <c r="H13" s="166"/>
      <c r="I13" s="166"/>
      <c r="J13" s="166"/>
      <c r="K13" s="166"/>
      <c r="L13" s="166"/>
      <c r="M13" s="167"/>
      <c r="N13" s="165" t="str">
        <f>IF($AT12="","",$AT12)</f>
        <v>ケアひとつせ</v>
      </c>
      <c r="O13" s="166"/>
      <c r="P13" s="166"/>
      <c r="Q13" s="166"/>
      <c r="R13" s="166"/>
      <c r="S13" s="166"/>
      <c r="T13" s="166"/>
      <c r="U13" s="166"/>
      <c r="V13" s="166"/>
      <c r="W13" s="167"/>
      <c r="X13" s="162"/>
      <c r="Y13" s="163"/>
      <c r="Z13" s="163"/>
      <c r="AA13" s="163"/>
      <c r="AB13" s="163"/>
      <c r="AC13" s="163"/>
      <c r="AD13" s="164"/>
      <c r="AE13" s="156"/>
      <c r="AF13" s="157"/>
      <c r="AG13" s="157"/>
      <c r="AH13" s="157"/>
      <c r="AI13" s="157"/>
      <c r="AJ13" s="157"/>
      <c r="AK13" s="157"/>
      <c r="AL13" s="158"/>
      <c r="AO13" s="112"/>
      <c r="AP13" s="115"/>
      <c r="AQ13" s="113"/>
      <c r="AR13" s="112"/>
      <c r="AS13" s="113"/>
      <c r="AT13" s="109"/>
      <c r="AU13" s="107"/>
      <c r="AV13" s="105"/>
    </row>
    <row r="14" spans="1:48" ht="15" customHeight="1">
      <c r="A14" s="133" t="str">
        <f>IF($AO14="","",$AO14)</f>
        <v/>
      </c>
      <c r="B14" s="134"/>
      <c r="C14" s="134"/>
      <c r="D14" s="134"/>
      <c r="E14" s="134"/>
      <c r="F14" s="134"/>
      <c r="G14" s="134"/>
      <c r="H14" s="134"/>
      <c r="I14" s="134"/>
      <c r="J14" s="134"/>
      <c r="K14" s="134"/>
      <c r="L14" s="134"/>
      <c r="M14" s="135"/>
      <c r="N14" s="133" t="str">
        <f>IF($AR14="","",$AR14)</f>
        <v/>
      </c>
      <c r="O14" s="134"/>
      <c r="P14" s="134"/>
      <c r="Q14" s="134"/>
      <c r="R14" s="134"/>
      <c r="S14" s="134"/>
      <c r="T14" s="134"/>
      <c r="U14" s="134"/>
      <c r="V14" s="134"/>
      <c r="W14" s="135"/>
      <c r="X14" s="159" t="str">
        <f>IF($AU14="","",$AU14)</f>
        <v/>
      </c>
      <c r="Y14" s="160"/>
      <c r="Z14" s="160"/>
      <c r="AA14" s="160"/>
      <c r="AB14" s="160"/>
      <c r="AC14" s="160"/>
      <c r="AD14" s="161"/>
      <c r="AE14" s="153" t="str">
        <f>IF($AV14="","",$AV14)</f>
        <v/>
      </c>
      <c r="AF14" s="154"/>
      <c r="AG14" s="154"/>
      <c r="AH14" s="154"/>
      <c r="AI14" s="154"/>
      <c r="AJ14" s="154"/>
      <c r="AK14" s="154"/>
      <c r="AL14" s="155"/>
      <c r="AO14" s="110"/>
      <c r="AP14" s="114"/>
      <c r="AQ14" s="111"/>
      <c r="AR14" s="110"/>
      <c r="AS14" s="111"/>
      <c r="AT14" s="108"/>
      <c r="AU14" s="106"/>
      <c r="AV14" s="104"/>
    </row>
    <row r="15" spans="1:48" ht="15" customHeight="1">
      <c r="A15" s="165"/>
      <c r="B15" s="166"/>
      <c r="C15" s="166"/>
      <c r="D15" s="166"/>
      <c r="E15" s="166"/>
      <c r="F15" s="166"/>
      <c r="G15" s="166"/>
      <c r="H15" s="166"/>
      <c r="I15" s="166"/>
      <c r="J15" s="166"/>
      <c r="K15" s="166"/>
      <c r="L15" s="166"/>
      <c r="M15" s="167"/>
      <c r="N15" s="165" t="str">
        <f>IF($AT14="","",$AT14)</f>
        <v/>
      </c>
      <c r="O15" s="166"/>
      <c r="P15" s="166"/>
      <c r="Q15" s="166"/>
      <c r="R15" s="166"/>
      <c r="S15" s="166"/>
      <c r="T15" s="166"/>
      <c r="U15" s="166"/>
      <c r="V15" s="166"/>
      <c r="W15" s="167"/>
      <c r="X15" s="162"/>
      <c r="Y15" s="163"/>
      <c r="Z15" s="163"/>
      <c r="AA15" s="163"/>
      <c r="AB15" s="163"/>
      <c r="AC15" s="163"/>
      <c r="AD15" s="164"/>
      <c r="AE15" s="156"/>
      <c r="AF15" s="157"/>
      <c r="AG15" s="157"/>
      <c r="AH15" s="157"/>
      <c r="AI15" s="157"/>
      <c r="AJ15" s="157"/>
      <c r="AK15" s="157"/>
      <c r="AL15" s="158"/>
      <c r="AO15" s="112"/>
      <c r="AP15" s="115"/>
      <c r="AQ15" s="113"/>
      <c r="AR15" s="112"/>
      <c r="AS15" s="113"/>
      <c r="AT15" s="109"/>
      <c r="AU15" s="107"/>
      <c r="AV15" s="105"/>
    </row>
    <row r="16" spans="1:48" ht="15" customHeight="1">
      <c r="A16" s="133" t="str">
        <f>IF($AO16="","",$AO16)</f>
        <v/>
      </c>
      <c r="B16" s="134"/>
      <c r="C16" s="134"/>
      <c r="D16" s="134"/>
      <c r="E16" s="134"/>
      <c r="F16" s="134"/>
      <c r="G16" s="134"/>
      <c r="H16" s="134"/>
      <c r="I16" s="134"/>
      <c r="J16" s="134"/>
      <c r="K16" s="134"/>
      <c r="L16" s="134"/>
      <c r="M16" s="135"/>
      <c r="N16" s="133" t="str">
        <f>IF($AR16="","",$AR16)</f>
        <v/>
      </c>
      <c r="O16" s="134"/>
      <c r="P16" s="134"/>
      <c r="Q16" s="134"/>
      <c r="R16" s="134"/>
      <c r="S16" s="134"/>
      <c r="T16" s="134"/>
      <c r="U16" s="134"/>
      <c r="V16" s="134"/>
      <c r="W16" s="135"/>
      <c r="X16" s="159" t="str">
        <f>IF($AU16="","",$AU16)</f>
        <v/>
      </c>
      <c r="Y16" s="160"/>
      <c r="Z16" s="160"/>
      <c r="AA16" s="160"/>
      <c r="AB16" s="160"/>
      <c r="AC16" s="160"/>
      <c r="AD16" s="161"/>
      <c r="AE16" s="153" t="str">
        <f>IF($AV16="","",$AV16)</f>
        <v/>
      </c>
      <c r="AF16" s="154"/>
      <c r="AG16" s="154"/>
      <c r="AH16" s="154"/>
      <c r="AI16" s="154"/>
      <c r="AJ16" s="154"/>
      <c r="AK16" s="154"/>
      <c r="AL16" s="155"/>
      <c r="AO16" s="110"/>
      <c r="AP16" s="114"/>
      <c r="AQ16" s="111"/>
      <c r="AR16" s="110"/>
      <c r="AS16" s="111"/>
      <c r="AT16" s="108"/>
      <c r="AU16" s="106"/>
      <c r="AV16" s="104"/>
    </row>
    <row r="17" spans="1:48" ht="15" customHeight="1">
      <c r="A17" s="165"/>
      <c r="B17" s="166"/>
      <c r="C17" s="166"/>
      <c r="D17" s="166"/>
      <c r="E17" s="166"/>
      <c r="F17" s="166"/>
      <c r="G17" s="166"/>
      <c r="H17" s="166"/>
      <c r="I17" s="166"/>
      <c r="J17" s="166"/>
      <c r="K17" s="166"/>
      <c r="L17" s="166"/>
      <c r="M17" s="167"/>
      <c r="N17" s="165" t="str">
        <f>IF($AT16="","",$AT16)</f>
        <v/>
      </c>
      <c r="O17" s="166"/>
      <c r="P17" s="166"/>
      <c r="Q17" s="166"/>
      <c r="R17" s="166"/>
      <c r="S17" s="166"/>
      <c r="T17" s="166"/>
      <c r="U17" s="166"/>
      <c r="V17" s="166"/>
      <c r="W17" s="167"/>
      <c r="X17" s="162"/>
      <c r="Y17" s="163"/>
      <c r="Z17" s="163"/>
      <c r="AA17" s="163"/>
      <c r="AB17" s="163"/>
      <c r="AC17" s="163"/>
      <c r="AD17" s="164"/>
      <c r="AE17" s="156"/>
      <c r="AF17" s="157"/>
      <c r="AG17" s="157"/>
      <c r="AH17" s="157"/>
      <c r="AI17" s="157"/>
      <c r="AJ17" s="157"/>
      <c r="AK17" s="157"/>
      <c r="AL17" s="158"/>
      <c r="AO17" s="112"/>
      <c r="AP17" s="115"/>
      <c r="AQ17" s="113"/>
      <c r="AR17" s="112"/>
      <c r="AS17" s="113"/>
      <c r="AT17" s="109"/>
      <c r="AU17" s="107"/>
      <c r="AV17" s="105"/>
    </row>
    <row r="18" spans="1:48" ht="45" customHeight="1">
      <c r="A18" s="239" t="s">
        <v>67</v>
      </c>
      <c r="B18" s="129"/>
      <c r="C18" s="129"/>
      <c r="D18" s="129"/>
      <c r="E18" s="130"/>
      <c r="F18" s="213" t="str">
        <f>IF($AQ$18="","",$AQ$18)</f>
        <v>床から立ち上がりが困難で〇〇〇のため。</v>
      </c>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5"/>
      <c r="AO18" s="132" t="s">
        <v>75</v>
      </c>
      <c r="AP18" s="76"/>
      <c r="AQ18" s="201" t="s">
        <v>117</v>
      </c>
      <c r="AR18" s="201"/>
      <c r="AS18" s="201"/>
      <c r="AT18" s="201"/>
      <c r="AU18" s="201"/>
    </row>
    <row r="19" spans="1:48" ht="20.100000000000001" customHeight="1">
      <c r="A19" s="11"/>
      <c r="B19" s="12" t="s">
        <v>17</v>
      </c>
      <c r="C19" s="8"/>
      <c r="D19" s="8"/>
      <c r="E19" s="13"/>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10"/>
    </row>
    <row r="20" spans="1:48" ht="20.100000000000001" customHeight="1">
      <c r="A20" s="14"/>
      <c r="C20" s="1" t="s">
        <v>63</v>
      </c>
      <c r="AL20" s="15"/>
    </row>
    <row r="21" spans="1:48" ht="23.1" customHeight="1">
      <c r="A21" s="14"/>
      <c r="D21" s="183" t="s">
        <v>84</v>
      </c>
      <c r="E21" s="183"/>
      <c r="F21" s="183"/>
      <c r="G21" s="183"/>
      <c r="H21" s="183"/>
      <c r="I21" s="183"/>
      <c r="J21" s="183"/>
      <c r="K21" s="183"/>
      <c r="L21" s="183"/>
      <c r="M21" s="183"/>
      <c r="N21" s="183"/>
      <c r="O21" s="32"/>
      <c r="P21" s="32"/>
      <c r="Q21" s="32"/>
      <c r="AL21" s="15"/>
      <c r="AO21" s="184"/>
      <c r="AP21" s="184"/>
      <c r="AQ21" s="185"/>
      <c r="AR21" s="185"/>
      <c r="AS21" s="185"/>
    </row>
    <row r="22" spans="1:48" ht="23.1" customHeight="1">
      <c r="A22" s="14"/>
      <c r="C22" s="69" t="s">
        <v>19</v>
      </c>
      <c r="D22" s="69"/>
      <c r="E22" s="69"/>
      <c r="F22" s="69" t="s">
        <v>50</v>
      </c>
      <c r="G22" s="69"/>
      <c r="H22" s="69"/>
      <c r="I22" s="186" t="str">
        <f>IF($AQ$22="","",DBCS($AQ$22))</f>
        <v>新富町富田北２丁目１９番地</v>
      </c>
      <c r="J22" s="186"/>
      <c r="K22" s="186"/>
      <c r="L22" s="186"/>
      <c r="M22" s="186"/>
      <c r="N22" s="186"/>
      <c r="O22" s="186"/>
      <c r="P22" s="186"/>
      <c r="Q22" s="186"/>
      <c r="R22" s="186"/>
      <c r="S22" s="186"/>
      <c r="T22" s="186"/>
      <c r="U22" s="186"/>
      <c r="V22" s="186"/>
      <c r="W22" s="186"/>
      <c r="X22" s="186"/>
      <c r="Y22" s="186"/>
      <c r="AC22" s="5" t="s">
        <v>15</v>
      </c>
      <c r="AD22" s="187" t="str">
        <f>IF($AU$22="","",$AU$22)</f>
        <v>090-1234-5678</v>
      </c>
      <c r="AE22" s="187"/>
      <c r="AF22" s="187"/>
      <c r="AG22" s="187"/>
      <c r="AH22" s="187"/>
      <c r="AI22" s="187"/>
      <c r="AJ22" s="187"/>
      <c r="AK22" s="187"/>
      <c r="AL22" s="188"/>
      <c r="AO22" s="71" t="s">
        <v>19</v>
      </c>
      <c r="AP22" s="31" t="s">
        <v>13</v>
      </c>
      <c r="AQ22" s="116" t="s">
        <v>51</v>
      </c>
      <c r="AR22" s="117"/>
      <c r="AS22" s="118"/>
      <c r="AT22" s="30" t="s">
        <v>48</v>
      </c>
      <c r="AU22" s="38" t="s">
        <v>77</v>
      </c>
    </row>
    <row r="23" spans="1:48" ht="23.1" customHeight="1">
      <c r="A23" s="2"/>
      <c r="B23" s="3"/>
      <c r="C23" s="119"/>
      <c r="D23" s="119"/>
      <c r="E23" s="119"/>
      <c r="F23" s="119" t="s">
        <v>52</v>
      </c>
      <c r="G23" s="119"/>
      <c r="H23" s="119"/>
      <c r="I23" s="120"/>
      <c r="J23" s="120"/>
      <c r="K23" s="120"/>
      <c r="L23" s="120"/>
      <c r="M23" s="120"/>
      <c r="N23" s="120"/>
      <c r="O23" s="120"/>
      <c r="P23" s="120"/>
      <c r="Q23" s="120"/>
      <c r="R23" s="120"/>
      <c r="S23" s="120"/>
      <c r="T23" s="120"/>
      <c r="U23" s="120"/>
      <c r="V23" s="120"/>
      <c r="W23" s="3"/>
      <c r="X23" s="3"/>
      <c r="Y23" s="3"/>
      <c r="Z23" s="3"/>
      <c r="AA23" s="3"/>
      <c r="AB23" s="3"/>
      <c r="AC23" s="17" t="s">
        <v>21</v>
      </c>
      <c r="AD23" s="182" t="str">
        <f>IF($AU$23="","",$AU$23)</f>
        <v>長女</v>
      </c>
      <c r="AE23" s="182"/>
      <c r="AF23" s="182"/>
      <c r="AG23" s="182"/>
      <c r="AH23" s="182"/>
      <c r="AI23" s="182"/>
      <c r="AJ23" s="182"/>
      <c r="AK23" s="182"/>
      <c r="AL23" s="4" t="s">
        <v>22</v>
      </c>
      <c r="AO23" s="71"/>
      <c r="AP23" s="31" t="s">
        <v>20</v>
      </c>
      <c r="AQ23" s="269" t="s">
        <v>133</v>
      </c>
      <c r="AR23" s="270"/>
      <c r="AS23" s="271"/>
      <c r="AT23" s="30" t="s">
        <v>49</v>
      </c>
      <c r="AU23" s="38" t="s">
        <v>76</v>
      </c>
    </row>
    <row r="24" spans="1:48" ht="15" customHeight="1">
      <c r="B24" s="126" t="s">
        <v>23</v>
      </c>
      <c r="C24" s="126"/>
      <c r="D24" s="16" t="s">
        <v>12</v>
      </c>
      <c r="E24" s="1" t="s">
        <v>64</v>
      </c>
    </row>
    <row r="25" spans="1:48" ht="15" customHeight="1">
      <c r="D25" s="16" t="s">
        <v>12</v>
      </c>
      <c r="E25" s="1" t="s">
        <v>110</v>
      </c>
    </row>
    <row r="26" spans="1:48" ht="15" customHeight="1">
      <c r="E26" s="1" t="s">
        <v>65</v>
      </c>
    </row>
    <row r="27" spans="1:48" ht="21" customHeight="1">
      <c r="AO27" s="71" t="s">
        <v>101</v>
      </c>
      <c r="AP27" s="71"/>
      <c r="AQ27" s="48" t="s">
        <v>102</v>
      </c>
    </row>
    <row r="28" spans="1:48" ht="20.100000000000001" customHeight="1">
      <c r="A28" s="1" t="str">
        <f>IF($AQ$27="償還払い","※居宅介護（支援）福祉用具購入費は、下記の口座に振り込んでください。","※居宅介護（支援）福祉用具購入費は、受領委任払いの委任先である販売事業者の口座に振り込んでください。")</f>
        <v>※居宅介護（支援）福祉用具購入費は、下記の口座に振り込んでください。</v>
      </c>
      <c r="AQ28" s="28"/>
    </row>
    <row r="29" spans="1:48" ht="24.9" customHeight="1">
      <c r="A29" s="191" t="s">
        <v>24</v>
      </c>
      <c r="B29" s="192"/>
      <c r="C29" s="136" t="s">
        <v>83</v>
      </c>
      <c r="D29" s="136"/>
      <c r="E29" s="136"/>
      <c r="F29" s="136"/>
      <c r="G29" s="136"/>
      <c r="H29" s="86" t="str">
        <f>IF($AQ$30="","",$AQ$30)</f>
        <v>宮崎銀行</v>
      </c>
      <c r="I29" s="87"/>
      <c r="J29" s="87"/>
      <c r="K29" s="87"/>
      <c r="L29" s="87"/>
      <c r="M29" s="87"/>
      <c r="N29" s="87"/>
      <c r="O29" s="87"/>
      <c r="P29" s="87"/>
      <c r="Q29" s="87"/>
      <c r="R29" s="87"/>
      <c r="S29" s="197"/>
      <c r="T29" s="136" t="s">
        <v>82</v>
      </c>
      <c r="U29" s="136"/>
      <c r="V29" s="136"/>
      <c r="W29" s="136"/>
      <c r="X29" s="136"/>
      <c r="Y29" s="86" t="str">
        <f>IF($AS$30="","",$AS$30)</f>
        <v>新富支店</v>
      </c>
      <c r="Z29" s="87"/>
      <c r="AA29" s="87"/>
      <c r="AB29" s="87"/>
      <c r="AC29" s="87"/>
      <c r="AD29" s="87"/>
      <c r="AE29" s="87"/>
      <c r="AF29" s="87"/>
      <c r="AG29" s="87"/>
      <c r="AH29" s="88" t="s">
        <v>85</v>
      </c>
      <c r="AI29" s="89"/>
      <c r="AJ29" s="89"/>
      <c r="AK29" s="89"/>
      <c r="AL29" s="90"/>
      <c r="AO29" s="49" t="s">
        <v>103</v>
      </c>
    </row>
    <row r="30" spans="1:48" ht="24.9" customHeight="1">
      <c r="A30" s="193"/>
      <c r="B30" s="194"/>
      <c r="C30" s="236" t="s">
        <v>26</v>
      </c>
      <c r="D30" s="237"/>
      <c r="E30" s="237"/>
      <c r="F30" s="237"/>
      <c r="G30" s="238"/>
      <c r="H30" s="91" t="str">
        <f>IF($AQ$31=0," ",IFERROR(MID($AQ$31,LEN($AQ$31)-3,1),0))</f>
        <v>0</v>
      </c>
      <c r="I30" s="92"/>
      <c r="J30" s="178"/>
      <c r="K30" s="177" t="str">
        <f>IF($AQ$31=0," ",IFERROR(MID($AQ$31,LEN($AQ$31)-2,1),0))</f>
        <v>1</v>
      </c>
      <c r="L30" s="92"/>
      <c r="M30" s="178"/>
      <c r="N30" s="177" t="str">
        <f>IF($AQ$31=0," ",IFERROR(MID($AQ$31,LEN($AQ$31)-1,1),0))</f>
        <v>8</v>
      </c>
      <c r="O30" s="92"/>
      <c r="P30" s="178"/>
      <c r="Q30" s="177" t="str">
        <f>IF($AQ$31=0," ",IFERROR(MID($AQ$31,LEN($AQ$31),1),0))</f>
        <v>4</v>
      </c>
      <c r="R30" s="92"/>
      <c r="S30" s="93"/>
      <c r="T30" s="236" t="s">
        <v>27</v>
      </c>
      <c r="U30" s="237"/>
      <c r="V30" s="237"/>
      <c r="W30" s="237"/>
      <c r="X30" s="238"/>
      <c r="Y30" s="189" t="str">
        <f>IF($AS$31=0," ",IFERROR(MID($AS$31,LEN($AS$31)-2,1),0))</f>
        <v>2</v>
      </c>
      <c r="Z30" s="190"/>
      <c r="AA30" s="190"/>
      <c r="AB30" s="94" t="str">
        <f>IF($AS$31=0," ",IFERROR(MID($AS$31,LEN($AS$31)-1,1),0))</f>
        <v>7</v>
      </c>
      <c r="AC30" s="94"/>
      <c r="AD30" s="94"/>
      <c r="AE30" s="94" t="str">
        <f>IF($AS$31=0," ",IFERROR(MID($AS$31,LEN($AS$31),1),0))</f>
        <v>0</v>
      </c>
      <c r="AF30" s="94"/>
      <c r="AG30" s="95"/>
      <c r="AH30" s="91" t="str">
        <f>IF(OR($AT$31="　",$AT$31=""),"",$AT$31)</f>
        <v>普通</v>
      </c>
      <c r="AI30" s="92"/>
      <c r="AJ30" s="92"/>
      <c r="AK30" s="92"/>
      <c r="AL30" s="93"/>
      <c r="AO30" s="71" t="s">
        <v>53</v>
      </c>
      <c r="AP30" s="71"/>
      <c r="AQ30" s="39" t="s">
        <v>54</v>
      </c>
      <c r="AR30" s="31" t="s">
        <v>55</v>
      </c>
      <c r="AS30" s="39" t="s">
        <v>56</v>
      </c>
      <c r="AT30" s="31" t="s">
        <v>57</v>
      </c>
      <c r="AU30" s="31" t="s">
        <v>58</v>
      </c>
    </row>
    <row r="31" spans="1:48" ht="20.100000000000001" customHeight="1">
      <c r="A31" s="193"/>
      <c r="B31" s="194"/>
      <c r="C31" s="168" t="s">
        <v>28</v>
      </c>
      <c r="D31" s="169"/>
      <c r="E31" s="169"/>
      <c r="F31" s="169"/>
      <c r="G31" s="170"/>
      <c r="H31" s="174" t="str">
        <f>IF($AS$32="","",$AS$32)</f>
        <v>シントミ　タロウ</v>
      </c>
      <c r="I31" s="175"/>
      <c r="J31" s="175"/>
      <c r="K31" s="175"/>
      <c r="L31" s="175"/>
      <c r="M31" s="175"/>
      <c r="N31" s="175"/>
      <c r="O31" s="175"/>
      <c r="P31" s="175"/>
      <c r="Q31" s="175"/>
      <c r="R31" s="175"/>
      <c r="S31" s="175"/>
      <c r="T31" s="175"/>
      <c r="U31" s="175"/>
      <c r="V31" s="175"/>
      <c r="W31" s="175"/>
      <c r="X31" s="176"/>
      <c r="Y31" s="77" t="s">
        <v>81</v>
      </c>
      <c r="Z31" s="78"/>
      <c r="AA31" s="78"/>
      <c r="AB31" s="78"/>
      <c r="AC31" s="78"/>
      <c r="AD31" s="78"/>
      <c r="AE31" s="78"/>
      <c r="AF31" s="78"/>
      <c r="AG31" s="78"/>
      <c r="AH31" s="78"/>
      <c r="AI31" s="78"/>
      <c r="AJ31" s="78"/>
      <c r="AK31" s="78"/>
      <c r="AL31" s="79"/>
      <c r="AO31" s="75" t="s">
        <v>59</v>
      </c>
      <c r="AP31" s="76"/>
      <c r="AQ31" s="65" t="s">
        <v>128</v>
      </c>
      <c r="AR31" s="33" t="s">
        <v>60</v>
      </c>
      <c r="AS31" s="65" t="s">
        <v>129</v>
      </c>
      <c r="AT31" s="41" t="s">
        <v>61</v>
      </c>
      <c r="AU31" s="66" t="s">
        <v>130</v>
      </c>
    </row>
    <row r="32" spans="1:48" ht="30" customHeight="1">
      <c r="A32" s="195"/>
      <c r="B32" s="196"/>
      <c r="C32" s="171" t="s">
        <v>29</v>
      </c>
      <c r="D32" s="172"/>
      <c r="E32" s="172"/>
      <c r="F32" s="172"/>
      <c r="G32" s="173"/>
      <c r="H32" s="179" t="str">
        <f>IF($AQ$32="","",$AQ$32)</f>
        <v>新富　太郎</v>
      </c>
      <c r="I32" s="180"/>
      <c r="J32" s="180"/>
      <c r="K32" s="180"/>
      <c r="L32" s="180"/>
      <c r="M32" s="180"/>
      <c r="N32" s="180"/>
      <c r="O32" s="180"/>
      <c r="P32" s="180"/>
      <c r="Q32" s="180"/>
      <c r="R32" s="180"/>
      <c r="S32" s="180"/>
      <c r="T32" s="180"/>
      <c r="U32" s="180"/>
      <c r="V32" s="180"/>
      <c r="W32" s="180"/>
      <c r="X32" s="181"/>
      <c r="Y32" s="80">
        <f>IF($AU$31=0," ",IFERROR(MID($AU$31,LEN($AU$31)-6,1),0))</f>
        <v>0</v>
      </c>
      <c r="Z32" s="81"/>
      <c r="AA32" s="81">
        <f>IF($AU$31=0," ",IFERROR(MID($AU$31,LEN($AU$31)-5,1),0))</f>
        <v>0</v>
      </c>
      <c r="AB32" s="81"/>
      <c r="AC32" s="81" t="str">
        <f>IF($AU$31=0," ",IFERROR(MID($AU$31,LEN($AU$31)-4,1),0))</f>
        <v>1</v>
      </c>
      <c r="AD32" s="81"/>
      <c r="AE32" s="81" t="str">
        <f>IF($AU$31=0," ",IFERROR(MID($AU$31,LEN($AU$31)-3,1),0))</f>
        <v>2</v>
      </c>
      <c r="AF32" s="81"/>
      <c r="AG32" s="82" t="str">
        <f>IF($AU$31=0," ",IFERROR(MID($AU$31,LEN($AU$31)-2,1),0))</f>
        <v>3</v>
      </c>
      <c r="AH32" s="83"/>
      <c r="AI32" s="81" t="str">
        <f>IF($AU$31=0," ",IFERROR(MID($AU$31,LEN($AU$31)-1,1),0))</f>
        <v>4</v>
      </c>
      <c r="AJ32" s="81"/>
      <c r="AK32" s="81" t="str">
        <f>IF($AU$31=0," ",IFERROR(MID($AU$31,LEN($AU$31),1),0))</f>
        <v>5</v>
      </c>
      <c r="AL32" s="84"/>
      <c r="AO32" s="75" t="s">
        <v>62</v>
      </c>
      <c r="AP32" s="85"/>
      <c r="AQ32" s="38" t="s">
        <v>44</v>
      </c>
      <c r="AR32" s="31" t="s">
        <v>4</v>
      </c>
      <c r="AS32" s="40" t="s">
        <v>42</v>
      </c>
    </row>
    <row r="33" spans="1:47" ht="15" customHeight="1">
      <c r="AO33" s="34"/>
    </row>
    <row r="34" spans="1:47" ht="17.399999999999999" customHeight="1">
      <c r="A34" s="18" t="s">
        <v>30</v>
      </c>
      <c r="Z34" s="5" t="s">
        <v>18</v>
      </c>
      <c r="AA34" s="16"/>
      <c r="AB34" s="16"/>
      <c r="AC34" s="16" t="s">
        <v>9</v>
      </c>
      <c r="AD34" s="16"/>
      <c r="AE34" s="16"/>
      <c r="AF34" s="16" t="s">
        <v>10</v>
      </c>
      <c r="AG34" s="16"/>
      <c r="AH34" s="16"/>
      <c r="AI34" s="16" t="s">
        <v>31</v>
      </c>
      <c r="AL34" s="34"/>
      <c r="AM34" s="28"/>
      <c r="AN34" s="29"/>
      <c r="AO34" s="29"/>
      <c r="AP34" s="29"/>
      <c r="AQ34" s="28"/>
      <c r="AR34" s="28"/>
      <c r="AS34" s="1"/>
      <c r="AT34" s="1"/>
      <c r="AU34" s="1"/>
    </row>
    <row r="35" spans="1:47" ht="5.4" customHeight="1">
      <c r="A35" s="18"/>
      <c r="X35" s="5"/>
      <c r="Y35" s="16"/>
      <c r="Z35" s="16"/>
      <c r="AA35" s="16"/>
      <c r="AB35" s="16"/>
      <c r="AC35" s="16"/>
      <c r="AD35" s="16"/>
      <c r="AE35" s="16"/>
      <c r="AF35" s="16"/>
      <c r="AG35" s="16"/>
      <c r="AL35" s="28"/>
      <c r="AM35" s="28"/>
      <c r="AN35" s="29"/>
      <c r="AO35" s="29"/>
      <c r="AP35" s="29"/>
      <c r="AQ35" s="28"/>
      <c r="AR35" s="28"/>
      <c r="AS35" s="1"/>
      <c r="AT35" s="1"/>
      <c r="AU35" s="1"/>
    </row>
    <row r="36" spans="1:47" ht="25.95" customHeight="1">
      <c r="AA36" s="72" t="s">
        <v>104</v>
      </c>
      <c r="AB36" s="73"/>
      <c r="AC36" s="73"/>
      <c r="AD36" s="73"/>
      <c r="AE36" s="50"/>
      <c r="AF36" s="50"/>
      <c r="AG36" s="73" t="s">
        <v>32</v>
      </c>
      <c r="AH36" s="74"/>
      <c r="AL36" s="28"/>
      <c r="AM36" s="28"/>
      <c r="AN36" s="29"/>
      <c r="AO36" s="29"/>
      <c r="AP36" s="29"/>
      <c r="AQ36" s="28"/>
      <c r="AR36" s="28"/>
      <c r="AS36" s="1"/>
      <c r="AT36" s="1"/>
      <c r="AU36" s="1"/>
    </row>
    <row r="37" spans="1:47" ht="21" customHeight="1">
      <c r="C37" s="96" t="s">
        <v>33</v>
      </c>
      <c r="D37" s="96"/>
      <c r="E37" s="96"/>
      <c r="F37" s="96"/>
      <c r="G37" s="96"/>
      <c r="H37" s="19"/>
      <c r="I37" s="97"/>
      <c r="J37" s="97"/>
      <c r="K37" s="97"/>
      <c r="L37" s="97"/>
      <c r="M37" s="97"/>
      <c r="N37" s="97"/>
      <c r="O37" s="97"/>
      <c r="P37" s="20" t="s">
        <v>16</v>
      </c>
      <c r="Q37" s="19"/>
      <c r="R37" s="21" t="s">
        <v>34</v>
      </c>
      <c r="S37" s="98"/>
      <c r="T37" s="99"/>
      <c r="U37" s="99"/>
      <c r="V37" s="99"/>
      <c r="W37" s="99"/>
      <c r="X37" s="21" t="s">
        <v>35</v>
      </c>
      <c r="Y37" s="100"/>
      <c r="Z37" s="100"/>
      <c r="AA37" s="100"/>
      <c r="AB37" s="21" t="s">
        <v>36</v>
      </c>
      <c r="AC37" s="101"/>
      <c r="AD37" s="101"/>
      <c r="AE37" s="101"/>
      <c r="AF37" s="101"/>
      <c r="AG37" s="101"/>
      <c r="AH37" s="21" t="s">
        <v>22</v>
      </c>
      <c r="AI37" s="21"/>
      <c r="AL37" s="28"/>
      <c r="AM37" s="28"/>
      <c r="AN37" s="29"/>
      <c r="AO37" s="29"/>
      <c r="AP37" s="29"/>
      <c r="AQ37" s="28"/>
      <c r="AR37" s="28"/>
      <c r="AS37" s="1"/>
      <c r="AT37" s="1"/>
      <c r="AU37" s="1"/>
    </row>
    <row r="38" spans="1:47" ht="9" customHeight="1">
      <c r="C38" s="22"/>
      <c r="D38" s="22"/>
      <c r="E38" s="22"/>
      <c r="F38" s="22"/>
      <c r="G38" s="22"/>
      <c r="H38" s="21"/>
      <c r="I38" s="23"/>
      <c r="J38" s="23"/>
      <c r="K38" s="23"/>
      <c r="L38" s="23"/>
      <c r="M38" s="23"/>
      <c r="N38" s="23"/>
      <c r="O38" s="23"/>
      <c r="P38" s="22"/>
      <c r="Q38" s="21"/>
      <c r="R38" s="21"/>
      <c r="S38" s="24"/>
      <c r="T38" s="24"/>
      <c r="U38" s="24"/>
      <c r="V38" s="24"/>
      <c r="W38" s="24"/>
      <c r="X38" s="21"/>
      <c r="Y38" s="25"/>
      <c r="Z38" s="25"/>
      <c r="AA38" s="25"/>
      <c r="AB38" s="21"/>
      <c r="AC38" s="26"/>
      <c r="AD38" s="26"/>
      <c r="AE38" s="26"/>
      <c r="AF38" s="26"/>
      <c r="AG38" s="26"/>
      <c r="AH38" s="21"/>
      <c r="AI38" s="21"/>
      <c r="AL38" s="28"/>
      <c r="AM38" s="28"/>
      <c r="AN38" s="29"/>
      <c r="AO38" s="29"/>
      <c r="AP38" s="29"/>
      <c r="AQ38" s="28"/>
      <c r="AR38" s="28"/>
      <c r="AS38" s="1"/>
      <c r="AT38" s="1"/>
      <c r="AU38" s="1"/>
    </row>
    <row r="39" spans="1:47" ht="11.4" customHeight="1">
      <c r="AH39" s="51" t="s">
        <v>105</v>
      </c>
      <c r="AI39" s="52"/>
      <c r="AJ39" s="102"/>
      <c r="AK39" s="102"/>
      <c r="AL39" s="103"/>
      <c r="AN39" s="28"/>
      <c r="AP39" s="29"/>
      <c r="AS39" s="28"/>
      <c r="AU39" s="1"/>
    </row>
    <row r="40" spans="1:47" ht="20.100000000000001" customHeight="1">
      <c r="C40" s="1" t="s">
        <v>37</v>
      </c>
      <c r="O40" s="16" t="s">
        <v>38</v>
      </c>
      <c r="P40" s="69" t="s">
        <v>39</v>
      </c>
      <c r="Q40" s="69"/>
      <c r="S40" s="1" t="s">
        <v>38</v>
      </c>
      <c r="T40" s="70" t="s">
        <v>40</v>
      </c>
      <c r="U40" s="70"/>
      <c r="V40" s="27"/>
      <c r="W40" s="27"/>
      <c r="X40" s="27"/>
      <c r="AF40" s="27"/>
      <c r="AG40" s="27"/>
      <c r="AH40" s="53"/>
      <c r="AJ40" s="67"/>
      <c r="AK40" s="67"/>
      <c r="AL40" s="68"/>
      <c r="AN40" s="28"/>
      <c r="AP40" s="29"/>
      <c r="AS40" s="28"/>
      <c r="AU40" s="1"/>
    </row>
    <row r="41" spans="1:47" ht="20.100000000000001" customHeight="1">
      <c r="C41" s="1" t="s">
        <v>107</v>
      </c>
      <c r="O41" s="16" t="s">
        <v>38</v>
      </c>
      <c r="P41" s="69" t="s">
        <v>39</v>
      </c>
      <c r="Q41" s="69"/>
      <c r="R41" s="16"/>
      <c r="S41" s="16" t="s">
        <v>38</v>
      </c>
      <c r="T41" s="42" t="s">
        <v>40</v>
      </c>
      <c r="U41" s="69" t="s">
        <v>108</v>
      </c>
      <c r="V41" s="69"/>
      <c r="W41" s="69"/>
      <c r="X41" s="69"/>
      <c r="Y41" s="69"/>
      <c r="Z41" s="67"/>
      <c r="AA41" s="67"/>
      <c r="AB41" s="67"/>
      <c r="AC41" s="67"/>
      <c r="AD41" s="67"/>
      <c r="AE41" s="1" t="s">
        <v>106</v>
      </c>
      <c r="AH41" s="54"/>
      <c r="AL41" s="55"/>
      <c r="AN41" s="28"/>
      <c r="AP41" s="29"/>
      <c r="AS41" s="28"/>
      <c r="AU41" s="1"/>
    </row>
    <row r="42" spans="1:47" ht="20.100000000000001" customHeight="1">
      <c r="AH42" s="56"/>
      <c r="AI42" s="57"/>
      <c r="AJ42" s="57"/>
      <c r="AK42" s="57"/>
      <c r="AL42" s="58"/>
      <c r="AN42" s="28"/>
      <c r="AP42" s="29"/>
      <c r="AS42" s="28"/>
      <c r="AU42" s="1"/>
    </row>
  </sheetData>
  <sheetProtection selectLockedCells="1"/>
  <mergeCells count="147">
    <mergeCell ref="C29:G29"/>
    <mergeCell ref="C30:G30"/>
    <mergeCell ref="T30:X30"/>
    <mergeCell ref="A18:E18"/>
    <mergeCell ref="A1:A2"/>
    <mergeCell ref="B1:D1"/>
    <mergeCell ref="E1:G1"/>
    <mergeCell ref="L1:T1"/>
    <mergeCell ref="A3:AL3"/>
    <mergeCell ref="H1:K1"/>
    <mergeCell ref="H2:K2"/>
    <mergeCell ref="A8:E8"/>
    <mergeCell ref="F8:W8"/>
    <mergeCell ref="X8:AB8"/>
    <mergeCell ref="AE8:AJ8"/>
    <mergeCell ref="N14:W14"/>
    <mergeCell ref="N13:W13"/>
    <mergeCell ref="AO4:AP4"/>
    <mergeCell ref="AQ4:AS4"/>
    <mergeCell ref="A5:E5"/>
    <mergeCell ref="F5:W5"/>
    <mergeCell ref="X5:AB6"/>
    <mergeCell ref="AC5:AC6"/>
    <mergeCell ref="AD5:AD6"/>
    <mergeCell ref="AE5:AE6"/>
    <mergeCell ref="AF5:AF6"/>
    <mergeCell ref="AG5:AG6"/>
    <mergeCell ref="A6:E7"/>
    <mergeCell ref="F6:W7"/>
    <mergeCell ref="AG4:AL4"/>
    <mergeCell ref="AO18:AP18"/>
    <mergeCell ref="N16:W16"/>
    <mergeCell ref="AQ9:AS9"/>
    <mergeCell ref="AQ18:AU18"/>
    <mergeCell ref="N17:W17"/>
    <mergeCell ref="AO8:AP8"/>
    <mergeCell ref="AQ8:AS8"/>
    <mergeCell ref="AQ6:AS7"/>
    <mergeCell ref="AO5:AP5"/>
    <mergeCell ref="AQ5:AS5"/>
    <mergeCell ref="X7:AB7"/>
    <mergeCell ref="AH5:AH6"/>
    <mergeCell ref="AI5:AI6"/>
    <mergeCell ref="AJ5:AJ6"/>
    <mergeCell ref="AK5:AK6"/>
    <mergeCell ref="AL5:AL6"/>
    <mergeCell ref="F18:AL18"/>
    <mergeCell ref="AE16:AL17"/>
    <mergeCell ref="AE14:AL15"/>
    <mergeCell ref="X16:AD17"/>
    <mergeCell ref="X14:AD15"/>
    <mergeCell ref="A16:M17"/>
    <mergeCell ref="A14:M15"/>
    <mergeCell ref="N15:W15"/>
    <mergeCell ref="C31:G31"/>
    <mergeCell ref="C32:G32"/>
    <mergeCell ref="H31:X31"/>
    <mergeCell ref="N30:P30"/>
    <mergeCell ref="Q30:S30"/>
    <mergeCell ref="H32:X32"/>
    <mergeCell ref="AD23:AK23"/>
    <mergeCell ref="AQ23:AS23"/>
    <mergeCell ref="D21:N21"/>
    <mergeCell ref="AO21:AP21"/>
    <mergeCell ref="AQ21:AS21"/>
    <mergeCell ref="C22:E23"/>
    <mergeCell ref="F22:H22"/>
    <mergeCell ref="I22:Y22"/>
    <mergeCell ref="AD22:AL22"/>
    <mergeCell ref="AO22:AO23"/>
    <mergeCell ref="AB30:AD30"/>
    <mergeCell ref="Y30:AA30"/>
    <mergeCell ref="B24:C24"/>
    <mergeCell ref="A29:B32"/>
    <mergeCell ref="H29:S29"/>
    <mergeCell ref="H30:J30"/>
    <mergeCell ref="K30:M30"/>
    <mergeCell ref="T29:X29"/>
    <mergeCell ref="AT6:AT7"/>
    <mergeCell ref="AU6:AU7"/>
    <mergeCell ref="A11:M11"/>
    <mergeCell ref="N11:W11"/>
    <mergeCell ref="X11:AD11"/>
    <mergeCell ref="AE11:AL11"/>
    <mergeCell ref="AR11:AS11"/>
    <mergeCell ref="AO11:AQ11"/>
    <mergeCell ref="N12:W12"/>
    <mergeCell ref="A9:E10"/>
    <mergeCell ref="G9:AL9"/>
    <mergeCell ref="AO9:AP10"/>
    <mergeCell ref="AO6:AP7"/>
    <mergeCell ref="AT9:AU9"/>
    <mergeCell ref="F10:W10"/>
    <mergeCell ref="X10:AB10"/>
    <mergeCell ref="AC10:AL10"/>
    <mergeCell ref="AQ10:AS10"/>
    <mergeCell ref="AE12:AL13"/>
    <mergeCell ref="X12:AD13"/>
    <mergeCell ref="A12:M13"/>
    <mergeCell ref="C37:G37"/>
    <mergeCell ref="I37:O37"/>
    <mergeCell ref="S37:W37"/>
    <mergeCell ref="Y37:AA37"/>
    <mergeCell ref="AC37:AG37"/>
    <mergeCell ref="AJ39:AL39"/>
    <mergeCell ref="AV12:AV13"/>
    <mergeCell ref="AU12:AU13"/>
    <mergeCell ref="AT12:AT13"/>
    <mergeCell ref="AR12:AS13"/>
    <mergeCell ref="AO12:AQ13"/>
    <mergeCell ref="AV16:AV17"/>
    <mergeCell ref="AV14:AV15"/>
    <mergeCell ref="AU16:AU17"/>
    <mergeCell ref="AU14:AU15"/>
    <mergeCell ref="AT16:AT17"/>
    <mergeCell ref="AT14:AT15"/>
    <mergeCell ref="AR16:AS17"/>
    <mergeCell ref="AR14:AS15"/>
    <mergeCell ref="AO16:AQ17"/>
    <mergeCell ref="AO14:AQ15"/>
    <mergeCell ref="AQ22:AS22"/>
    <mergeCell ref="F23:H23"/>
    <mergeCell ref="I23:V23"/>
    <mergeCell ref="AJ40:AL40"/>
    <mergeCell ref="U41:Y41"/>
    <mergeCell ref="Z41:AD41"/>
    <mergeCell ref="T40:U40"/>
    <mergeCell ref="P40:Q40"/>
    <mergeCell ref="P41:Q41"/>
    <mergeCell ref="AO27:AP27"/>
    <mergeCell ref="AA36:AD36"/>
    <mergeCell ref="AG36:AH36"/>
    <mergeCell ref="AO31:AP31"/>
    <mergeCell ref="Y31:AL31"/>
    <mergeCell ref="Y32:Z32"/>
    <mergeCell ref="AA32:AB32"/>
    <mergeCell ref="AC32:AD32"/>
    <mergeCell ref="AE32:AF32"/>
    <mergeCell ref="AG32:AH32"/>
    <mergeCell ref="AI32:AJ32"/>
    <mergeCell ref="AK32:AL32"/>
    <mergeCell ref="AO32:AP32"/>
    <mergeCell ref="AO30:AP30"/>
    <mergeCell ref="Y29:AG29"/>
    <mergeCell ref="AH29:AL29"/>
    <mergeCell ref="AH30:AL30"/>
    <mergeCell ref="AE30:AG30"/>
  </mergeCells>
  <phoneticPr fontId="3"/>
  <dataValidations count="9">
    <dataValidation type="list" allowBlank="1" showInputMessage="1" showErrorMessage="1" sqref="AT31" xr:uid="{31A721C9-68D0-4BF4-B89B-91B00E5502DB}">
      <formula1>"　, 普通,当座,その他"</formula1>
    </dataValidation>
    <dataValidation type="list" allowBlank="1" showInputMessage="1" showErrorMessage="1" sqref="AQ9:AR9" xr:uid="{78F3091C-4280-4E00-AD67-80F0BCDE93E3}">
      <formula1>"　,889-1401大字日置,889-1402大字三納代,889-1403大字上富田,889-1404大字下富田,889-1405大字伊倉,889-1406大字新田,889-1411富田,889-1412富田東,889-1413富田西,889-1414富田南,889-1415富田北"</formula1>
    </dataValidation>
    <dataValidation type="list" allowBlank="1" showInputMessage="1" showErrorMessage="1" sqref="AU8" xr:uid="{E0643010-2D2B-4AEE-8E4F-2F61855F94DB}">
      <formula1>"　,男,女"</formula1>
    </dataValidation>
    <dataValidation imeMode="fullKatakana" allowBlank="1" showInputMessage="1" showErrorMessage="1" sqref="AQ5:AR5 AS32" xr:uid="{E5270960-61FE-4983-88C2-B9493F75A79E}"/>
    <dataValidation type="list" allowBlank="1" showInputMessage="1" showErrorMessage="1" sqref="AQ4:AR4" xr:uid="{8B36D0A0-F8E1-4211-8E5E-87F34D97B35E}">
      <formula1>"　,要支援１,要支援２,要介護１,要介護２,要介護３,要介護４,要介護５"</formula1>
    </dataValidation>
    <dataValidation imeMode="fullAlpha" allowBlank="1" showInputMessage="1" showErrorMessage="1" sqref="AC5:AL5 AD22:AL22 AU22 AU6 AU10" xr:uid="{129EC564-A6C3-4836-ACC0-CA0846F68343}"/>
    <dataValidation imeMode="hiragana" allowBlank="1" showInputMessage="1" showErrorMessage="1" sqref="AU23 AQ22:AS23 AQ18:AU18 AR14 AT12 AT16 AT14 AR12 AR16 AO12 AO14 AO16" xr:uid="{87CA02C3-E4E1-49FD-BE8F-158C3B74743F}"/>
    <dataValidation imeMode="halfAlpha" allowBlank="1" showInputMessage="1" showErrorMessage="1" sqref="AU12:AV12 AU14:AV14 AU16:AV16" xr:uid="{8EC88966-18CA-4B5A-8558-D9658C392DDC}"/>
    <dataValidation type="list" allowBlank="1" showInputMessage="1" showErrorMessage="1" sqref="AQ27:AQ28" xr:uid="{D78D49EB-B475-455A-8EFA-B9DF38EBB230}">
      <formula1>"償還払い,受領委任払い"</formula1>
    </dataValidation>
  </dataValidations>
  <printOptions horizontalCentered="1" verticalCentered="1"/>
  <pageMargins left="0.55118110236220474" right="0.55118110236220474" top="0.19685039370078741" bottom="0.19685039370078741" header="0" footer="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25525-78DE-4F8C-A33B-80397703951D}">
  <sheetPr>
    <tabColor theme="5" tint="0.59999389629810485"/>
    <pageSetUpPr fitToPage="1"/>
  </sheetPr>
  <dimension ref="A1:AV42"/>
  <sheetViews>
    <sheetView showGridLines="0" zoomScale="90" zoomScaleNormal="90" workbookViewId="0">
      <selection activeCell="A28" sqref="A28"/>
    </sheetView>
  </sheetViews>
  <sheetFormatPr defaultColWidth="3.109375" defaultRowHeight="20.100000000000001" customHeight="1"/>
  <cols>
    <col min="1" max="9" width="2.6640625" style="1" customWidth="1"/>
    <col min="10" max="11" width="1.21875" style="1" customWidth="1"/>
    <col min="12" max="15" width="2.6640625" style="1" customWidth="1"/>
    <col min="16" max="17" width="1.21875" style="1" customWidth="1"/>
    <col min="18" max="38" width="2.6640625" style="1" customWidth="1"/>
    <col min="39" max="40" width="3.109375" style="1"/>
    <col min="41" max="41" width="7.6640625" style="28" customWidth="1"/>
    <col min="42" max="42" width="5.6640625" style="28" customWidth="1"/>
    <col min="43" max="43" width="15.6640625" style="29" customWidth="1"/>
    <col min="44" max="44" width="10.6640625" style="29" customWidth="1"/>
    <col min="45" max="45" width="13.33203125" style="29" customWidth="1"/>
    <col min="46" max="46" width="22" style="28" customWidth="1"/>
    <col min="47" max="47" width="18.6640625" style="28" customWidth="1"/>
    <col min="48" max="48" width="20.33203125" style="1" customWidth="1"/>
    <col min="49" max="16384" width="3.109375" style="1"/>
  </cols>
  <sheetData>
    <row r="1" spans="1:48" ht="18">
      <c r="A1" s="240" t="s">
        <v>109</v>
      </c>
      <c r="B1" s="242" t="s">
        <v>0</v>
      </c>
      <c r="C1" s="243"/>
      <c r="D1" s="244"/>
      <c r="E1" s="245" t="s">
        <v>1</v>
      </c>
      <c r="F1" s="246"/>
      <c r="G1" s="247"/>
      <c r="H1" s="242" t="s">
        <v>2</v>
      </c>
      <c r="I1" s="243"/>
      <c r="J1" s="243"/>
      <c r="K1" s="244"/>
      <c r="L1" s="242" t="s">
        <v>3</v>
      </c>
      <c r="M1" s="243"/>
      <c r="N1" s="243"/>
      <c r="O1" s="243"/>
      <c r="P1" s="243"/>
      <c r="Q1" s="243"/>
      <c r="R1" s="243"/>
      <c r="S1" s="243"/>
      <c r="T1" s="244"/>
    </row>
    <row r="2" spans="1:48" ht="45" customHeight="1">
      <c r="A2" s="241"/>
      <c r="B2" s="2"/>
      <c r="C2" s="3"/>
      <c r="D2" s="4"/>
      <c r="E2" s="2"/>
      <c r="F2" s="3"/>
      <c r="G2" s="4"/>
      <c r="H2" s="128"/>
      <c r="I2" s="129"/>
      <c r="J2" s="129"/>
      <c r="K2" s="130"/>
      <c r="L2" s="2"/>
      <c r="M2" s="3"/>
      <c r="N2" s="3"/>
      <c r="O2" s="3"/>
      <c r="P2" s="3"/>
      <c r="Q2" s="3"/>
      <c r="R2" s="3"/>
      <c r="S2" s="3"/>
      <c r="T2" s="4"/>
    </row>
    <row r="3" spans="1:48" ht="35.1" customHeight="1">
      <c r="A3" s="100" t="s">
        <v>86</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O3" s="36" t="s">
        <v>116</v>
      </c>
    </row>
    <row r="4" spans="1:48" ht="24" customHeight="1">
      <c r="AF4" s="47" t="s">
        <v>98</v>
      </c>
      <c r="AG4" s="235" t="s">
        <v>115</v>
      </c>
      <c r="AH4" s="235"/>
      <c r="AI4" s="235"/>
      <c r="AJ4" s="235"/>
      <c r="AK4" s="235"/>
      <c r="AL4" s="235"/>
      <c r="AO4" s="258"/>
      <c r="AP4" s="258"/>
      <c r="AQ4" s="266"/>
      <c r="AR4" s="266"/>
      <c r="AS4" s="266"/>
    </row>
    <row r="5" spans="1:48" ht="15" customHeight="1">
      <c r="A5" s="217" t="s">
        <v>4</v>
      </c>
      <c r="B5" s="217"/>
      <c r="C5" s="217"/>
      <c r="D5" s="217"/>
      <c r="E5" s="217"/>
      <c r="F5" s="218"/>
      <c r="G5" s="218"/>
      <c r="H5" s="218"/>
      <c r="I5" s="218"/>
      <c r="J5" s="218"/>
      <c r="K5" s="218"/>
      <c r="L5" s="218"/>
      <c r="M5" s="218"/>
      <c r="N5" s="218"/>
      <c r="O5" s="218"/>
      <c r="P5" s="218"/>
      <c r="Q5" s="218"/>
      <c r="R5" s="218"/>
      <c r="S5" s="218"/>
      <c r="T5" s="218"/>
      <c r="U5" s="218"/>
      <c r="V5" s="218"/>
      <c r="W5" s="218"/>
      <c r="X5" s="136" t="s">
        <v>5</v>
      </c>
      <c r="Y5" s="136"/>
      <c r="Z5" s="136"/>
      <c r="AA5" s="136"/>
      <c r="AB5" s="136"/>
      <c r="AC5" s="219"/>
      <c r="AD5" s="221"/>
      <c r="AE5" s="221"/>
      <c r="AF5" s="221"/>
      <c r="AG5" s="209">
        <v>4</v>
      </c>
      <c r="AH5" s="209">
        <v>5</v>
      </c>
      <c r="AI5" s="209">
        <v>4</v>
      </c>
      <c r="AJ5" s="209">
        <v>0</v>
      </c>
      <c r="AK5" s="209">
        <v>2</v>
      </c>
      <c r="AL5" s="211">
        <v>5</v>
      </c>
      <c r="AO5" s="258"/>
      <c r="AP5" s="258"/>
      <c r="AQ5" s="266"/>
      <c r="AR5" s="266"/>
      <c r="AS5" s="266"/>
    </row>
    <row r="6" spans="1:48" ht="15" customHeight="1">
      <c r="A6" s="223" t="s">
        <v>6</v>
      </c>
      <c r="B6" s="224"/>
      <c r="C6" s="224"/>
      <c r="D6" s="224"/>
      <c r="E6" s="225"/>
      <c r="F6" s="229"/>
      <c r="G6" s="230"/>
      <c r="H6" s="230"/>
      <c r="I6" s="230"/>
      <c r="J6" s="230"/>
      <c r="K6" s="230"/>
      <c r="L6" s="230"/>
      <c r="M6" s="230"/>
      <c r="N6" s="230"/>
      <c r="O6" s="230"/>
      <c r="P6" s="230"/>
      <c r="Q6" s="230"/>
      <c r="R6" s="230"/>
      <c r="S6" s="230"/>
      <c r="T6" s="230"/>
      <c r="U6" s="230"/>
      <c r="V6" s="230"/>
      <c r="W6" s="231"/>
      <c r="X6" s="136"/>
      <c r="Y6" s="136"/>
      <c r="Z6" s="136"/>
      <c r="AA6" s="136"/>
      <c r="AB6" s="136"/>
      <c r="AC6" s="220"/>
      <c r="AD6" s="222"/>
      <c r="AE6" s="222"/>
      <c r="AF6" s="222"/>
      <c r="AG6" s="210"/>
      <c r="AH6" s="210"/>
      <c r="AI6" s="210"/>
      <c r="AJ6" s="210"/>
      <c r="AK6" s="210"/>
      <c r="AL6" s="212"/>
      <c r="AO6" s="258"/>
      <c r="AP6" s="258"/>
      <c r="AQ6" s="266"/>
      <c r="AR6" s="266"/>
      <c r="AS6" s="266"/>
      <c r="AT6" s="258"/>
      <c r="AU6" s="268"/>
    </row>
    <row r="7" spans="1:48" ht="30" customHeight="1">
      <c r="A7" s="226"/>
      <c r="B7" s="227"/>
      <c r="C7" s="227"/>
      <c r="D7" s="227"/>
      <c r="E7" s="228"/>
      <c r="F7" s="232"/>
      <c r="G7" s="233"/>
      <c r="H7" s="233"/>
      <c r="I7" s="233"/>
      <c r="J7" s="233"/>
      <c r="K7" s="233"/>
      <c r="L7" s="233"/>
      <c r="M7" s="233"/>
      <c r="N7" s="233"/>
      <c r="O7" s="233"/>
      <c r="P7" s="233"/>
      <c r="Q7" s="233"/>
      <c r="R7" s="233"/>
      <c r="S7" s="233"/>
      <c r="T7" s="233"/>
      <c r="U7" s="233"/>
      <c r="V7" s="233"/>
      <c r="W7" s="234"/>
      <c r="X7" s="206" t="s">
        <v>7</v>
      </c>
      <c r="Y7" s="207"/>
      <c r="Z7" s="207"/>
      <c r="AA7" s="207"/>
      <c r="AB7" s="208"/>
      <c r="AC7" s="35">
        <v>0</v>
      </c>
      <c r="AD7" s="6">
        <v>0</v>
      </c>
      <c r="AE7" s="6">
        <v>0</v>
      </c>
      <c r="AF7" s="6">
        <v>0</v>
      </c>
      <c r="AG7" s="6"/>
      <c r="AH7" s="6"/>
      <c r="AI7" s="6"/>
      <c r="AJ7" s="6"/>
      <c r="AK7" s="6"/>
      <c r="AL7" s="7"/>
      <c r="AO7" s="258"/>
      <c r="AP7" s="258"/>
      <c r="AQ7" s="266"/>
      <c r="AR7" s="266"/>
      <c r="AS7" s="266"/>
      <c r="AT7" s="258"/>
      <c r="AU7" s="268"/>
    </row>
    <row r="8" spans="1:48" ht="20.100000000000001" customHeight="1">
      <c r="A8" s="248" t="s">
        <v>8</v>
      </c>
      <c r="B8" s="249"/>
      <c r="C8" s="249"/>
      <c r="D8" s="249"/>
      <c r="E8" s="250"/>
      <c r="F8" s="251" t="s">
        <v>114</v>
      </c>
      <c r="G8" s="252"/>
      <c r="H8" s="252"/>
      <c r="I8" s="252"/>
      <c r="J8" s="252"/>
      <c r="K8" s="252"/>
      <c r="L8" s="252"/>
      <c r="M8" s="252"/>
      <c r="N8" s="252"/>
      <c r="O8" s="252"/>
      <c r="P8" s="252"/>
      <c r="Q8" s="252"/>
      <c r="R8" s="252"/>
      <c r="S8" s="252"/>
      <c r="T8" s="252"/>
      <c r="U8" s="252"/>
      <c r="V8" s="252"/>
      <c r="W8" s="253"/>
      <c r="X8" s="254" t="s">
        <v>11</v>
      </c>
      <c r="Y8" s="255"/>
      <c r="Z8" s="255"/>
      <c r="AA8" s="255"/>
      <c r="AB8" s="256"/>
      <c r="AC8" s="8"/>
      <c r="AD8" s="267" t="s">
        <v>113</v>
      </c>
      <c r="AE8" s="267"/>
      <c r="AF8" s="267"/>
      <c r="AG8" s="267"/>
      <c r="AH8" s="267"/>
      <c r="AI8" s="267"/>
      <c r="AJ8" s="267"/>
      <c r="AK8" s="267"/>
      <c r="AL8" s="10"/>
      <c r="AO8" s="258"/>
      <c r="AP8" s="258"/>
      <c r="AQ8" s="263"/>
      <c r="AR8" s="263"/>
      <c r="AS8" s="263"/>
      <c r="AU8" s="62"/>
    </row>
    <row r="9" spans="1:48" ht="20.100000000000001" customHeight="1">
      <c r="A9" s="136" t="s">
        <v>13</v>
      </c>
      <c r="B9" s="136"/>
      <c r="C9" s="136"/>
      <c r="D9" s="136"/>
      <c r="E9" s="136"/>
      <c r="F9" s="9" t="s">
        <v>14</v>
      </c>
      <c r="G9" s="137" t="s">
        <v>111</v>
      </c>
      <c r="H9" s="137"/>
      <c r="I9" s="137"/>
      <c r="J9" s="137"/>
      <c r="K9" s="137"/>
      <c r="L9" s="137"/>
      <c r="M9" s="137"/>
      <c r="N9" s="59" t="s">
        <v>112</v>
      </c>
      <c r="O9" s="59"/>
      <c r="P9" s="59"/>
      <c r="Q9" s="59"/>
      <c r="R9" s="59"/>
      <c r="S9" s="59"/>
      <c r="T9" s="59"/>
      <c r="U9" s="59"/>
      <c r="V9" s="59"/>
      <c r="W9" s="59"/>
      <c r="X9" s="59"/>
      <c r="Y9" s="59"/>
      <c r="Z9" s="59"/>
      <c r="AA9" s="59"/>
      <c r="AB9" s="59"/>
      <c r="AC9" s="59"/>
      <c r="AD9" s="59"/>
      <c r="AE9" s="59"/>
      <c r="AF9" s="59"/>
      <c r="AG9" s="59"/>
      <c r="AH9" s="59"/>
      <c r="AI9" s="59"/>
      <c r="AJ9" s="59"/>
      <c r="AK9" s="59"/>
      <c r="AL9" s="60"/>
      <c r="AO9" s="258"/>
      <c r="AP9" s="258"/>
      <c r="AQ9" s="266"/>
      <c r="AR9" s="266"/>
      <c r="AS9" s="266"/>
      <c r="AT9" s="259"/>
      <c r="AU9" s="259"/>
    </row>
    <row r="10" spans="1:48" ht="20.100000000000001" customHeight="1">
      <c r="A10" s="136"/>
      <c r="B10" s="136"/>
      <c r="C10" s="136"/>
      <c r="D10" s="136"/>
      <c r="E10" s="136"/>
      <c r="F10" s="144" t="str">
        <f>IF($AQ$10="","",DBCS($AQ$10))</f>
        <v/>
      </c>
      <c r="G10" s="144"/>
      <c r="H10" s="144"/>
      <c r="I10" s="144"/>
      <c r="J10" s="144"/>
      <c r="K10" s="144"/>
      <c r="L10" s="144"/>
      <c r="M10" s="144"/>
      <c r="N10" s="144"/>
      <c r="O10" s="144"/>
      <c r="P10" s="144"/>
      <c r="Q10" s="144"/>
      <c r="R10" s="144"/>
      <c r="S10" s="144"/>
      <c r="T10" s="144"/>
      <c r="U10" s="144"/>
      <c r="V10" s="144"/>
      <c r="W10" s="145"/>
      <c r="X10" s="146" t="s">
        <v>15</v>
      </c>
      <c r="Y10" s="146"/>
      <c r="Z10" s="146"/>
      <c r="AA10" s="146"/>
      <c r="AB10" s="146"/>
      <c r="AC10" s="147"/>
      <c r="AD10" s="148"/>
      <c r="AE10" s="148"/>
      <c r="AF10" s="148"/>
      <c r="AG10" s="148"/>
      <c r="AH10" s="148"/>
      <c r="AI10" s="148"/>
      <c r="AJ10" s="148"/>
      <c r="AK10" s="148"/>
      <c r="AL10" s="149"/>
      <c r="AO10" s="258"/>
      <c r="AP10" s="258"/>
      <c r="AQ10" s="266"/>
      <c r="AR10" s="266"/>
      <c r="AS10" s="266"/>
      <c r="AU10" s="62"/>
    </row>
    <row r="11" spans="1:48" ht="30" customHeight="1">
      <c r="A11" s="122" t="s">
        <v>68</v>
      </c>
      <c r="B11" s="123"/>
      <c r="C11" s="123"/>
      <c r="D11" s="123"/>
      <c r="E11" s="123"/>
      <c r="F11" s="123"/>
      <c r="G11" s="123"/>
      <c r="H11" s="123"/>
      <c r="I11" s="123"/>
      <c r="J11" s="123"/>
      <c r="K11" s="123"/>
      <c r="L11" s="123"/>
      <c r="M11" s="124"/>
      <c r="N11" s="122" t="s">
        <v>71</v>
      </c>
      <c r="O11" s="123"/>
      <c r="P11" s="123"/>
      <c r="Q11" s="123"/>
      <c r="R11" s="123"/>
      <c r="S11" s="123"/>
      <c r="T11" s="123"/>
      <c r="U11" s="123"/>
      <c r="V11" s="123"/>
      <c r="W11" s="124"/>
      <c r="X11" s="125" t="s">
        <v>69</v>
      </c>
      <c r="Y11" s="126"/>
      <c r="Z11" s="126"/>
      <c r="AA11" s="126"/>
      <c r="AB11" s="126"/>
      <c r="AC11" s="126"/>
      <c r="AD11" s="127"/>
      <c r="AE11" s="128" t="s">
        <v>70</v>
      </c>
      <c r="AF11" s="129"/>
      <c r="AG11" s="129"/>
      <c r="AH11" s="129"/>
      <c r="AI11" s="129"/>
      <c r="AJ11" s="129"/>
      <c r="AK11" s="129"/>
      <c r="AL11" s="130"/>
      <c r="AO11" s="264"/>
      <c r="AP11" s="258"/>
      <c r="AQ11" s="258"/>
      <c r="AR11" s="264"/>
      <c r="AS11" s="258"/>
      <c r="AV11" s="28"/>
    </row>
    <row r="12" spans="1:48" ht="15" customHeight="1">
      <c r="A12" s="133"/>
      <c r="B12" s="134"/>
      <c r="C12" s="134"/>
      <c r="D12" s="134"/>
      <c r="E12" s="134"/>
      <c r="F12" s="134"/>
      <c r="G12" s="134"/>
      <c r="H12" s="134"/>
      <c r="I12" s="134"/>
      <c r="J12" s="134"/>
      <c r="K12" s="134"/>
      <c r="L12" s="134"/>
      <c r="M12" s="135"/>
      <c r="N12" s="133"/>
      <c r="O12" s="134"/>
      <c r="P12" s="134"/>
      <c r="Q12" s="134"/>
      <c r="R12" s="134"/>
      <c r="S12" s="134"/>
      <c r="T12" s="134"/>
      <c r="U12" s="134"/>
      <c r="V12" s="134"/>
      <c r="W12" s="135"/>
      <c r="X12" s="159"/>
      <c r="Y12" s="160"/>
      <c r="Z12" s="160"/>
      <c r="AA12" s="160"/>
      <c r="AB12" s="160"/>
      <c r="AC12" s="160"/>
      <c r="AD12" s="161"/>
      <c r="AE12" s="153"/>
      <c r="AF12" s="154"/>
      <c r="AG12" s="154"/>
      <c r="AH12" s="154"/>
      <c r="AI12" s="154"/>
      <c r="AJ12" s="154"/>
      <c r="AK12" s="154"/>
      <c r="AL12" s="155"/>
      <c r="AO12" s="261"/>
      <c r="AP12" s="261"/>
      <c r="AQ12" s="261"/>
      <c r="AR12" s="261"/>
      <c r="AS12" s="261"/>
      <c r="AT12" s="261"/>
      <c r="AU12" s="262"/>
      <c r="AV12" s="263"/>
    </row>
    <row r="13" spans="1:48" ht="15" customHeight="1">
      <c r="A13" s="165"/>
      <c r="B13" s="166"/>
      <c r="C13" s="166"/>
      <c r="D13" s="166"/>
      <c r="E13" s="166"/>
      <c r="F13" s="166"/>
      <c r="G13" s="166"/>
      <c r="H13" s="166"/>
      <c r="I13" s="166"/>
      <c r="J13" s="166"/>
      <c r="K13" s="166"/>
      <c r="L13" s="166"/>
      <c r="M13" s="167"/>
      <c r="N13" s="165"/>
      <c r="O13" s="166"/>
      <c r="P13" s="166"/>
      <c r="Q13" s="166"/>
      <c r="R13" s="166"/>
      <c r="S13" s="166"/>
      <c r="T13" s="166"/>
      <c r="U13" s="166"/>
      <c r="V13" s="166"/>
      <c r="W13" s="167"/>
      <c r="X13" s="162"/>
      <c r="Y13" s="163"/>
      <c r="Z13" s="163"/>
      <c r="AA13" s="163"/>
      <c r="AB13" s="163"/>
      <c r="AC13" s="163"/>
      <c r="AD13" s="164"/>
      <c r="AE13" s="156"/>
      <c r="AF13" s="157"/>
      <c r="AG13" s="157"/>
      <c r="AH13" s="157"/>
      <c r="AI13" s="157"/>
      <c r="AJ13" s="157"/>
      <c r="AK13" s="157"/>
      <c r="AL13" s="158"/>
      <c r="AO13" s="261"/>
      <c r="AP13" s="261"/>
      <c r="AQ13" s="261"/>
      <c r="AR13" s="261"/>
      <c r="AS13" s="261"/>
      <c r="AT13" s="261"/>
      <c r="AU13" s="262"/>
      <c r="AV13" s="263"/>
    </row>
    <row r="14" spans="1:48" ht="15" customHeight="1">
      <c r="A14" s="133"/>
      <c r="B14" s="134"/>
      <c r="C14" s="134"/>
      <c r="D14" s="134"/>
      <c r="E14" s="134"/>
      <c r="F14" s="134"/>
      <c r="G14" s="134"/>
      <c r="H14" s="134"/>
      <c r="I14" s="134"/>
      <c r="J14" s="134"/>
      <c r="K14" s="134"/>
      <c r="L14" s="134"/>
      <c r="M14" s="135"/>
      <c r="N14" s="133"/>
      <c r="O14" s="134"/>
      <c r="P14" s="134"/>
      <c r="Q14" s="134"/>
      <c r="R14" s="134"/>
      <c r="S14" s="134"/>
      <c r="T14" s="134"/>
      <c r="U14" s="134"/>
      <c r="V14" s="134"/>
      <c r="W14" s="135"/>
      <c r="X14" s="159"/>
      <c r="Y14" s="160"/>
      <c r="Z14" s="160"/>
      <c r="AA14" s="160"/>
      <c r="AB14" s="160"/>
      <c r="AC14" s="160"/>
      <c r="AD14" s="161"/>
      <c r="AE14" s="153"/>
      <c r="AF14" s="154"/>
      <c r="AG14" s="154"/>
      <c r="AH14" s="154"/>
      <c r="AI14" s="154"/>
      <c r="AJ14" s="154"/>
      <c r="AK14" s="154"/>
      <c r="AL14" s="155"/>
      <c r="AO14" s="261"/>
      <c r="AP14" s="261"/>
      <c r="AQ14" s="261"/>
      <c r="AR14" s="261"/>
      <c r="AS14" s="261"/>
      <c r="AT14" s="261"/>
      <c r="AU14" s="262"/>
      <c r="AV14" s="263"/>
    </row>
    <row r="15" spans="1:48" ht="15" customHeight="1">
      <c r="A15" s="165"/>
      <c r="B15" s="166"/>
      <c r="C15" s="166"/>
      <c r="D15" s="166"/>
      <c r="E15" s="166"/>
      <c r="F15" s="166"/>
      <c r="G15" s="166"/>
      <c r="H15" s="166"/>
      <c r="I15" s="166"/>
      <c r="J15" s="166"/>
      <c r="K15" s="166"/>
      <c r="L15" s="166"/>
      <c r="M15" s="167"/>
      <c r="N15" s="165"/>
      <c r="O15" s="166"/>
      <c r="P15" s="166"/>
      <c r="Q15" s="166"/>
      <c r="R15" s="166"/>
      <c r="S15" s="166"/>
      <c r="T15" s="166"/>
      <c r="U15" s="166"/>
      <c r="V15" s="166"/>
      <c r="W15" s="167"/>
      <c r="X15" s="162"/>
      <c r="Y15" s="163"/>
      <c r="Z15" s="163"/>
      <c r="AA15" s="163"/>
      <c r="AB15" s="163"/>
      <c r="AC15" s="163"/>
      <c r="AD15" s="164"/>
      <c r="AE15" s="156"/>
      <c r="AF15" s="157"/>
      <c r="AG15" s="157"/>
      <c r="AH15" s="157"/>
      <c r="AI15" s="157"/>
      <c r="AJ15" s="157"/>
      <c r="AK15" s="157"/>
      <c r="AL15" s="158"/>
      <c r="AO15" s="261"/>
      <c r="AP15" s="261"/>
      <c r="AQ15" s="261"/>
      <c r="AR15" s="261"/>
      <c r="AS15" s="261"/>
      <c r="AT15" s="261"/>
      <c r="AU15" s="262"/>
      <c r="AV15" s="263"/>
    </row>
    <row r="16" spans="1:48" ht="15" customHeight="1">
      <c r="A16" s="133"/>
      <c r="B16" s="134"/>
      <c r="C16" s="134"/>
      <c r="D16" s="134"/>
      <c r="E16" s="134"/>
      <c r="F16" s="134"/>
      <c r="G16" s="134"/>
      <c r="H16" s="134"/>
      <c r="I16" s="134"/>
      <c r="J16" s="134"/>
      <c r="K16" s="134"/>
      <c r="L16" s="134"/>
      <c r="M16" s="135"/>
      <c r="N16" s="133"/>
      <c r="O16" s="134"/>
      <c r="P16" s="134"/>
      <c r="Q16" s="134"/>
      <c r="R16" s="134"/>
      <c r="S16" s="134"/>
      <c r="T16" s="134"/>
      <c r="U16" s="134"/>
      <c r="V16" s="134"/>
      <c r="W16" s="135"/>
      <c r="X16" s="159"/>
      <c r="Y16" s="160"/>
      <c r="Z16" s="160"/>
      <c r="AA16" s="160"/>
      <c r="AB16" s="160"/>
      <c r="AC16" s="160"/>
      <c r="AD16" s="161"/>
      <c r="AE16" s="153"/>
      <c r="AF16" s="154"/>
      <c r="AG16" s="154"/>
      <c r="AH16" s="154"/>
      <c r="AI16" s="154"/>
      <c r="AJ16" s="154"/>
      <c r="AK16" s="154"/>
      <c r="AL16" s="155"/>
      <c r="AO16" s="261"/>
      <c r="AP16" s="261"/>
      <c r="AQ16" s="261"/>
      <c r="AR16" s="261"/>
      <c r="AS16" s="261"/>
      <c r="AT16" s="261"/>
      <c r="AU16" s="262"/>
      <c r="AV16" s="263"/>
    </row>
    <row r="17" spans="1:48" ht="15" customHeight="1">
      <c r="A17" s="165"/>
      <c r="B17" s="166"/>
      <c r="C17" s="166"/>
      <c r="D17" s="166"/>
      <c r="E17" s="166"/>
      <c r="F17" s="166"/>
      <c r="G17" s="166"/>
      <c r="H17" s="166"/>
      <c r="I17" s="166"/>
      <c r="J17" s="166"/>
      <c r="K17" s="166"/>
      <c r="L17" s="166"/>
      <c r="M17" s="167"/>
      <c r="N17" s="165"/>
      <c r="O17" s="166"/>
      <c r="P17" s="166"/>
      <c r="Q17" s="166"/>
      <c r="R17" s="166"/>
      <c r="S17" s="166"/>
      <c r="T17" s="166"/>
      <c r="U17" s="166"/>
      <c r="V17" s="166"/>
      <c r="W17" s="167"/>
      <c r="X17" s="162"/>
      <c r="Y17" s="163"/>
      <c r="Z17" s="163"/>
      <c r="AA17" s="163"/>
      <c r="AB17" s="163"/>
      <c r="AC17" s="163"/>
      <c r="AD17" s="164"/>
      <c r="AE17" s="156"/>
      <c r="AF17" s="157"/>
      <c r="AG17" s="157"/>
      <c r="AH17" s="157"/>
      <c r="AI17" s="157"/>
      <c r="AJ17" s="157"/>
      <c r="AK17" s="157"/>
      <c r="AL17" s="158"/>
      <c r="AO17" s="261"/>
      <c r="AP17" s="261"/>
      <c r="AQ17" s="261"/>
      <c r="AR17" s="261"/>
      <c r="AS17" s="261"/>
      <c r="AT17" s="261"/>
      <c r="AU17" s="262"/>
      <c r="AV17" s="263"/>
    </row>
    <row r="18" spans="1:48" ht="45" customHeight="1">
      <c r="A18" s="239" t="s">
        <v>67</v>
      </c>
      <c r="B18" s="129"/>
      <c r="C18" s="129"/>
      <c r="D18" s="129"/>
      <c r="E18" s="130"/>
      <c r="F18" s="213"/>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5"/>
      <c r="AO18" s="264"/>
      <c r="AP18" s="258"/>
      <c r="AQ18" s="265"/>
      <c r="AR18" s="265"/>
      <c r="AS18" s="265"/>
      <c r="AT18" s="265"/>
      <c r="AU18" s="265"/>
    </row>
    <row r="19" spans="1:48" ht="20.100000000000001" customHeight="1">
      <c r="A19" s="11"/>
      <c r="B19" s="12" t="s">
        <v>17</v>
      </c>
      <c r="C19" s="8"/>
      <c r="D19" s="8"/>
      <c r="E19" s="13"/>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10"/>
    </row>
    <row r="20" spans="1:48" ht="20.100000000000001" customHeight="1">
      <c r="A20" s="14"/>
      <c r="C20" s="1" t="s">
        <v>63</v>
      </c>
      <c r="AL20" s="15"/>
    </row>
    <row r="21" spans="1:48" ht="23.1" customHeight="1">
      <c r="A21" s="14"/>
      <c r="D21" s="183" t="s">
        <v>84</v>
      </c>
      <c r="E21" s="183"/>
      <c r="F21" s="183"/>
      <c r="G21" s="183"/>
      <c r="H21" s="183"/>
      <c r="I21" s="183"/>
      <c r="J21" s="183"/>
      <c r="K21" s="183"/>
      <c r="L21" s="183"/>
      <c r="M21" s="183"/>
      <c r="N21" s="183"/>
      <c r="O21" s="32"/>
      <c r="P21" s="32"/>
      <c r="Q21" s="32"/>
      <c r="AL21" s="15"/>
      <c r="AO21" s="258"/>
      <c r="AP21" s="258"/>
      <c r="AQ21" s="260"/>
      <c r="AR21" s="260"/>
      <c r="AS21" s="260"/>
    </row>
    <row r="22" spans="1:48" ht="23.1" customHeight="1">
      <c r="A22" s="14"/>
      <c r="C22" s="69" t="s">
        <v>19</v>
      </c>
      <c r="D22" s="69"/>
      <c r="E22" s="69"/>
      <c r="F22" s="69" t="s">
        <v>50</v>
      </c>
      <c r="G22" s="69"/>
      <c r="H22" s="69"/>
      <c r="I22" s="186"/>
      <c r="J22" s="186"/>
      <c r="K22" s="186"/>
      <c r="L22" s="186"/>
      <c r="M22" s="186"/>
      <c r="N22" s="186"/>
      <c r="O22" s="186"/>
      <c r="P22" s="186"/>
      <c r="Q22" s="186"/>
      <c r="R22" s="186"/>
      <c r="S22" s="186"/>
      <c r="T22" s="186"/>
      <c r="U22" s="186"/>
      <c r="V22" s="186"/>
      <c r="W22" s="186"/>
      <c r="X22" s="186"/>
      <c r="Y22" s="186"/>
      <c r="AC22" s="5" t="s">
        <v>15</v>
      </c>
      <c r="AD22" s="187"/>
      <c r="AE22" s="187"/>
      <c r="AF22" s="187"/>
      <c r="AG22" s="187"/>
      <c r="AH22" s="187"/>
      <c r="AI22" s="187"/>
      <c r="AJ22" s="187"/>
      <c r="AK22" s="187"/>
      <c r="AL22" s="188"/>
      <c r="AO22" s="258"/>
      <c r="AQ22" s="259"/>
      <c r="AR22" s="259"/>
      <c r="AS22" s="259"/>
      <c r="AU22" s="62"/>
    </row>
    <row r="23" spans="1:48" ht="23.1" customHeight="1">
      <c r="A23" s="2"/>
      <c r="B23" s="3"/>
      <c r="C23" s="119"/>
      <c r="D23" s="119"/>
      <c r="E23" s="119"/>
      <c r="F23" s="119" t="s">
        <v>52</v>
      </c>
      <c r="G23" s="119"/>
      <c r="H23" s="119"/>
      <c r="I23" s="120"/>
      <c r="J23" s="120"/>
      <c r="K23" s="120"/>
      <c r="L23" s="120"/>
      <c r="M23" s="120"/>
      <c r="N23" s="120"/>
      <c r="O23" s="120"/>
      <c r="P23" s="120"/>
      <c r="Q23" s="120"/>
      <c r="R23" s="120"/>
      <c r="S23" s="120"/>
      <c r="T23" s="120"/>
      <c r="U23" s="120"/>
      <c r="V23" s="120"/>
      <c r="W23" s="3"/>
      <c r="X23" s="3"/>
      <c r="Y23" s="3"/>
      <c r="Z23" s="3"/>
      <c r="AA23" s="3"/>
      <c r="AB23" s="3"/>
      <c r="AC23" s="17" t="s">
        <v>21</v>
      </c>
      <c r="AD23" s="182"/>
      <c r="AE23" s="182"/>
      <c r="AF23" s="182"/>
      <c r="AG23" s="182"/>
      <c r="AH23" s="182"/>
      <c r="AI23" s="182"/>
      <c r="AJ23" s="182"/>
      <c r="AK23" s="182"/>
      <c r="AL23" s="4" t="s">
        <v>22</v>
      </c>
      <c r="AO23" s="258"/>
      <c r="AQ23" s="259"/>
      <c r="AR23" s="259"/>
      <c r="AS23" s="259"/>
      <c r="AU23" s="62"/>
    </row>
    <row r="24" spans="1:48" ht="15" customHeight="1">
      <c r="B24" s="126" t="s">
        <v>23</v>
      </c>
      <c r="C24" s="126"/>
      <c r="D24" s="16" t="s">
        <v>12</v>
      </c>
      <c r="E24" s="1" t="s">
        <v>64</v>
      </c>
    </row>
    <row r="25" spans="1:48" ht="15" customHeight="1">
      <c r="D25" s="16" t="s">
        <v>12</v>
      </c>
      <c r="E25" s="1" t="s">
        <v>110</v>
      </c>
    </row>
    <row r="26" spans="1:48" ht="15" customHeight="1">
      <c r="E26" s="1" t="s">
        <v>65</v>
      </c>
    </row>
    <row r="27" spans="1:48" ht="21" customHeight="1">
      <c r="AO27" s="71" t="s">
        <v>101</v>
      </c>
      <c r="AP27" s="71"/>
      <c r="AQ27" s="48" t="s">
        <v>102</v>
      </c>
    </row>
    <row r="28" spans="1:48" ht="20.100000000000001" customHeight="1">
      <c r="A28" s="61" t="str">
        <f>IF($AQ$27="償還払い","※居宅介護（支援）福祉用具購入費は、下記の口座に振り込んでください。","※居宅介護（支援）福祉用具購入費は、受領委任払いの委任先である販売事業者の口座に振り込んでください。")</f>
        <v>※居宅介護（支援）福祉用具購入費は、下記の口座に振り込んでください。</v>
      </c>
      <c r="AQ28" s="28"/>
    </row>
    <row r="29" spans="1:48" ht="24.9" customHeight="1">
      <c r="A29" s="191" t="s">
        <v>24</v>
      </c>
      <c r="B29" s="192"/>
      <c r="C29" s="136" t="s">
        <v>83</v>
      </c>
      <c r="D29" s="136"/>
      <c r="E29" s="136"/>
      <c r="F29" s="136"/>
      <c r="G29" s="136"/>
      <c r="H29" s="86" t="str">
        <f>IF($AQ$30="","",$AQ$30)</f>
        <v/>
      </c>
      <c r="I29" s="87"/>
      <c r="J29" s="87"/>
      <c r="K29" s="87"/>
      <c r="L29" s="87"/>
      <c r="M29" s="87"/>
      <c r="N29" s="87"/>
      <c r="O29" s="87"/>
      <c r="P29" s="87"/>
      <c r="Q29" s="87"/>
      <c r="R29" s="87"/>
      <c r="S29" s="197"/>
      <c r="T29" s="136" t="s">
        <v>55</v>
      </c>
      <c r="U29" s="136"/>
      <c r="V29" s="136"/>
      <c r="W29" s="136"/>
      <c r="X29" s="136"/>
      <c r="Y29" s="86" t="str">
        <f>IF($AS$30="","",$AS$30)</f>
        <v/>
      </c>
      <c r="Z29" s="87"/>
      <c r="AA29" s="87"/>
      <c r="AB29" s="87"/>
      <c r="AC29" s="87"/>
      <c r="AD29" s="87"/>
      <c r="AE29" s="87"/>
      <c r="AF29" s="87"/>
      <c r="AG29" s="87"/>
      <c r="AH29" s="88" t="s">
        <v>25</v>
      </c>
      <c r="AI29" s="89"/>
      <c r="AJ29" s="89"/>
      <c r="AK29" s="89"/>
      <c r="AL29" s="90"/>
      <c r="AO29" s="49"/>
    </row>
    <row r="30" spans="1:48" ht="24.9" customHeight="1">
      <c r="A30" s="193"/>
      <c r="B30" s="194"/>
      <c r="C30" s="236" t="s">
        <v>26</v>
      </c>
      <c r="D30" s="237"/>
      <c r="E30" s="237"/>
      <c r="F30" s="237"/>
      <c r="G30" s="238"/>
      <c r="H30" s="91"/>
      <c r="I30" s="92"/>
      <c r="J30" s="178"/>
      <c r="K30" s="177"/>
      <c r="L30" s="92"/>
      <c r="M30" s="178"/>
      <c r="N30" s="177"/>
      <c r="O30" s="92"/>
      <c r="P30" s="178"/>
      <c r="Q30" s="177"/>
      <c r="R30" s="92"/>
      <c r="S30" s="93"/>
      <c r="T30" s="236" t="s">
        <v>27</v>
      </c>
      <c r="U30" s="237"/>
      <c r="V30" s="237"/>
      <c r="W30" s="237"/>
      <c r="X30" s="238"/>
      <c r="Y30" s="189"/>
      <c r="Z30" s="190"/>
      <c r="AA30" s="190"/>
      <c r="AB30" s="94"/>
      <c r="AC30" s="94"/>
      <c r="AD30" s="94"/>
      <c r="AE30" s="94"/>
      <c r="AF30" s="94"/>
      <c r="AG30" s="95"/>
      <c r="AH30" s="91" t="str">
        <f>IF(OR($AT$31="　",$AT$31=""),"",$AT$31)</f>
        <v/>
      </c>
      <c r="AI30" s="92"/>
      <c r="AJ30" s="92"/>
      <c r="AK30" s="92"/>
      <c r="AL30" s="93"/>
      <c r="AO30" s="258"/>
      <c r="AP30" s="258"/>
      <c r="AQ30" s="63"/>
      <c r="AR30" s="28"/>
      <c r="AS30" s="63"/>
    </row>
    <row r="31" spans="1:48" ht="20.100000000000001" customHeight="1">
      <c r="A31" s="193"/>
      <c r="B31" s="194"/>
      <c r="C31" s="168" t="s">
        <v>4</v>
      </c>
      <c r="D31" s="169"/>
      <c r="E31" s="169"/>
      <c r="F31" s="169"/>
      <c r="G31" s="170"/>
      <c r="H31" s="174" t="str">
        <f>IF($AS$32="","",$AS$32)</f>
        <v/>
      </c>
      <c r="I31" s="175"/>
      <c r="J31" s="175"/>
      <c r="K31" s="175"/>
      <c r="L31" s="175"/>
      <c r="M31" s="175"/>
      <c r="N31" s="175"/>
      <c r="O31" s="175"/>
      <c r="P31" s="175"/>
      <c r="Q31" s="175"/>
      <c r="R31" s="175"/>
      <c r="S31" s="175"/>
      <c r="T31" s="175"/>
      <c r="U31" s="175"/>
      <c r="V31" s="175"/>
      <c r="W31" s="175"/>
      <c r="X31" s="176"/>
      <c r="Y31" s="77" t="s">
        <v>81</v>
      </c>
      <c r="Z31" s="78"/>
      <c r="AA31" s="78"/>
      <c r="AB31" s="78"/>
      <c r="AC31" s="78"/>
      <c r="AD31" s="78"/>
      <c r="AE31" s="78"/>
      <c r="AF31" s="78"/>
      <c r="AG31" s="78"/>
      <c r="AH31" s="78"/>
      <c r="AI31" s="78"/>
      <c r="AJ31" s="78"/>
      <c r="AK31" s="78"/>
      <c r="AL31" s="79"/>
      <c r="AO31" s="258"/>
      <c r="AP31" s="258"/>
      <c r="AQ31" s="63"/>
      <c r="AR31" s="28"/>
      <c r="AS31" s="63"/>
      <c r="AT31" s="64"/>
      <c r="AU31" s="62"/>
    </row>
    <row r="32" spans="1:48" ht="30" customHeight="1">
      <c r="A32" s="195"/>
      <c r="B32" s="196"/>
      <c r="C32" s="171" t="s">
        <v>29</v>
      </c>
      <c r="D32" s="172"/>
      <c r="E32" s="172"/>
      <c r="F32" s="172"/>
      <c r="G32" s="173"/>
      <c r="H32" s="179" t="str">
        <f>IF($AQ$32="","",$AQ$32)</f>
        <v/>
      </c>
      <c r="I32" s="180"/>
      <c r="J32" s="180"/>
      <c r="K32" s="180"/>
      <c r="L32" s="180"/>
      <c r="M32" s="180"/>
      <c r="N32" s="180"/>
      <c r="O32" s="180"/>
      <c r="P32" s="180"/>
      <c r="Q32" s="180"/>
      <c r="R32" s="180"/>
      <c r="S32" s="180"/>
      <c r="T32" s="180"/>
      <c r="U32" s="180"/>
      <c r="V32" s="180"/>
      <c r="W32" s="180"/>
      <c r="X32" s="181"/>
      <c r="Y32" s="80"/>
      <c r="Z32" s="81"/>
      <c r="AA32" s="81"/>
      <c r="AB32" s="81"/>
      <c r="AC32" s="81"/>
      <c r="AD32" s="81"/>
      <c r="AE32" s="81"/>
      <c r="AF32" s="81"/>
      <c r="AG32" s="82"/>
      <c r="AH32" s="83"/>
      <c r="AI32" s="81"/>
      <c r="AJ32" s="81"/>
      <c r="AK32" s="81"/>
      <c r="AL32" s="84"/>
      <c r="AO32" s="258"/>
      <c r="AP32" s="258"/>
      <c r="AQ32" s="62"/>
      <c r="AR32" s="28"/>
      <c r="AS32" s="64"/>
    </row>
    <row r="33" spans="1:47" ht="15" customHeight="1">
      <c r="AO33" s="34"/>
    </row>
    <row r="34" spans="1:47" ht="17.399999999999999" customHeight="1">
      <c r="A34" s="18" t="s">
        <v>30</v>
      </c>
      <c r="Z34" s="5" t="s">
        <v>18</v>
      </c>
      <c r="AA34" s="16"/>
      <c r="AB34" s="16"/>
      <c r="AC34" s="16" t="s">
        <v>9</v>
      </c>
      <c r="AD34" s="16"/>
      <c r="AE34" s="16"/>
      <c r="AF34" s="16" t="s">
        <v>10</v>
      </c>
      <c r="AG34" s="16"/>
      <c r="AH34" s="16"/>
      <c r="AI34" s="16" t="s">
        <v>31</v>
      </c>
      <c r="AL34" s="34"/>
      <c r="AM34" s="28"/>
      <c r="AN34" s="29"/>
      <c r="AO34" s="29"/>
      <c r="AP34" s="29"/>
      <c r="AQ34" s="28"/>
      <c r="AR34" s="28"/>
      <c r="AS34" s="1"/>
      <c r="AT34" s="1"/>
      <c r="AU34" s="1"/>
    </row>
    <row r="35" spans="1:47" ht="5.4" customHeight="1">
      <c r="A35" s="18"/>
      <c r="X35" s="5"/>
      <c r="Y35" s="16"/>
      <c r="Z35" s="16"/>
      <c r="AA35" s="16"/>
      <c r="AB35" s="16"/>
      <c r="AC35" s="16"/>
      <c r="AD35" s="16"/>
      <c r="AE35" s="16"/>
      <c r="AF35" s="16"/>
      <c r="AG35" s="16"/>
      <c r="AL35" s="28"/>
      <c r="AM35" s="28"/>
      <c r="AN35" s="29"/>
      <c r="AO35" s="29"/>
      <c r="AP35" s="29"/>
      <c r="AQ35" s="28"/>
      <c r="AR35" s="28"/>
      <c r="AS35" s="1"/>
      <c r="AT35" s="1"/>
      <c r="AU35" s="1"/>
    </row>
    <row r="36" spans="1:47" ht="25.95" customHeight="1">
      <c r="AA36" s="72" t="s">
        <v>104</v>
      </c>
      <c r="AB36" s="73"/>
      <c r="AC36" s="73"/>
      <c r="AD36" s="73"/>
      <c r="AE36" s="50"/>
      <c r="AF36" s="50"/>
      <c r="AG36" s="73" t="s">
        <v>32</v>
      </c>
      <c r="AH36" s="74"/>
      <c r="AL36" s="28"/>
      <c r="AM36" s="28"/>
      <c r="AN36" s="29"/>
      <c r="AO36" s="29"/>
      <c r="AP36" s="29"/>
      <c r="AQ36" s="28"/>
      <c r="AR36" s="28"/>
      <c r="AS36" s="1"/>
      <c r="AT36" s="1"/>
      <c r="AU36" s="1"/>
    </row>
    <row r="37" spans="1:47" ht="21" customHeight="1">
      <c r="C37" s="96" t="s">
        <v>33</v>
      </c>
      <c r="D37" s="96"/>
      <c r="E37" s="96"/>
      <c r="F37" s="96"/>
      <c r="G37" s="96"/>
      <c r="H37" s="19"/>
      <c r="I37" s="97"/>
      <c r="J37" s="97"/>
      <c r="K37" s="97"/>
      <c r="L37" s="97"/>
      <c r="M37" s="97"/>
      <c r="N37" s="97"/>
      <c r="O37" s="97"/>
      <c r="P37" s="20" t="s">
        <v>16</v>
      </c>
      <c r="Q37" s="19"/>
      <c r="R37" s="21" t="s">
        <v>34</v>
      </c>
      <c r="S37" s="98"/>
      <c r="T37" s="99"/>
      <c r="U37" s="99"/>
      <c r="V37" s="99"/>
      <c r="W37" s="99"/>
      <c r="X37" s="21" t="s">
        <v>35</v>
      </c>
      <c r="Y37" s="100"/>
      <c r="Z37" s="100"/>
      <c r="AA37" s="100"/>
      <c r="AB37" s="21" t="s">
        <v>36</v>
      </c>
      <c r="AC37" s="101"/>
      <c r="AD37" s="101"/>
      <c r="AE37" s="101"/>
      <c r="AF37" s="101"/>
      <c r="AG37" s="101"/>
      <c r="AH37" s="21" t="s">
        <v>22</v>
      </c>
      <c r="AI37" s="21"/>
      <c r="AL37" s="28"/>
      <c r="AM37" s="28"/>
      <c r="AN37" s="29"/>
      <c r="AO37" s="29"/>
      <c r="AP37" s="29"/>
      <c r="AQ37" s="28"/>
      <c r="AR37" s="28"/>
      <c r="AS37" s="1"/>
      <c r="AT37" s="1"/>
      <c r="AU37" s="1"/>
    </row>
    <row r="38" spans="1:47" ht="9" customHeight="1">
      <c r="C38" s="22"/>
      <c r="D38" s="22"/>
      <c r="E38" s="22"/>
      <c r="F38" s="22"/>
      <c r="G38" s="22"/>
      <c r="H38" s="21"/>
      <c r="I38" s="23"/>
      <c r="J38" s="23"/>
      <c r="K38" s="23"/>
      <c r="L38" s="23"/>
      <c r="M38" s="23"/>
      <c r="N38" s="23"/>
      <c r="O38" s="23"/>
      <c r="P38" s="22"/>
      <c r="Q38" s="21"/>
      <c r="R38" s="21"/>
      <c r="S38" s="24"/>
      <c r="T38" s="24"/>
      <c r="U38" s="24"/>
      <c r="V38" s="24"/>
      <c r="W38" s="24"/>
      <c r="X38" s="21"/>
      <c r="Y38" s="25"/>
      <c r="Z38" s="25"/>
      <c r="AA38" s="25"/>
      <c r="AB38" s="21"/>
      <c r="AC38" s="26"/>
      <c r="AD38" s="26"/>
      <c r="AE38" s="26"/>
      <c r="AF38" s="26"/>
      <c r="AG38" s="26"/>
      <c r="AH38" s="21"/>
      <c r="AI38" s="21"/>
      <c r="AL38" s="28"/>
      <c r="AM38" s="28"/>
      <c r="AN38" s="29"/>
      <c r="AO38" s="29"/>
      <c r="AP38" s="29"/>
      <c r="AQ38" s="28"/>
      <c r="AR38" s="28"/>
      <c r="AS38" s="1"/>
      <c r="AT38" s="1"/>
      <c r="AU38" s="1"/>
    </row>
    <row r="39" spans="1:47" ht="11.4" customHeight="1">
      <c r="AH39" s="51" t="s">
        <v>105</v>
      </c>
      <c r="AI39" s="52"/>
      <c r="AJ39" s="102"/>
      <c r="AK39" s="102"/>
      <c r="AL39" s="103"/>
      <c r="AN39" s="28"/>
      <c r="AP39" s="29"/>
      <c r="AS39" s="28"/>
      <c r="AU39" s="1"/>
    </row>
    <row r="40" spans="1:47" ht="20.100000000000001" customHeight="1">
      <c r="C40" s="1" t="s">
        <v>37</v>
      </c>
      <c r="O40" s="16" t="s">
        <v>38</v>
      </c>
      <c r="P40" s="69" t="s">
        <v>39</v>
      </c>
      <c r="Q40" s="69"/>
      <c r="S40" s="1" t="s">
        <v>38</v>
      </c>
      <c r="T40" s="70" t="s">
        <v>40</v>
      </c>
      <c r="U40" s="70"/>
      <c r="V40" s="27"/>
      <c r="W40" s="27"/>
      <c r="X40" s="27"/>
      <c r="AF40" s="27"/>
      <c r="AG40" s="27"/>
      <c r="AH40" s="53"/>
      <c r="AJ40" s="67"/>
      <c r="AK40" s="67"/>
      <c r="AL40" s="68"/>
      <c r="AN40" s="28"/>
      <c r="AP40" s="29"/>
      <c r="AS40" s="28"/>
      <c r="AU40" s="1"/>
    </row>
    <row r="41" spans="1:47" ht="20.100000000000001" customHeight="1">
      <c r="C41" s="1" t="s">
        <v>107</v>
      </c>
      <c r="O41" s="16" t="s">
        <v>38</v>
      </c>
      <c r="P41" s="69" t="s">
        <v>39</v>
      </c>
      <c r="Q41" s="69"/>
      <c r="R41" s="16"/>
      <c r="S41" s="16" t="s">
        <v>38</v>
      </c>
      <c r="T41" s="42" t="s">
        <v>40</v>
      </c>
      <c r="U41" s="69" t="s">
        <v>108</v>
      </c>
      <c r="V41" s="69"/>
      <c r="W41" s="69"/>
      <c r="X41" s="69"/>
      <c r="Y41" s="69"/>
      <c r="Z41" s="67"/>
      <c r="AA41" s="67"/>
      <c r="AB41" s="67"/>
      <c r="AC41" s="67"/>
      <c r="AD41" s="67"/>
      <c r="AE41" s="1" t="s">
        <v>106</v>
      </c>
      <c r="AH41" s="54"/>
      <c r="AL41" s="55"/>
      <c r="AN41" s="28"/>
      <c r="AP41" s="29"/>
      <c r="AS41" s="28"/>
      <c r="AU41" s="1"/>
    </row>
    <row r="42" spans="1:47" ht="20.100000000000001" customHeight="1">
      <c r="AH42" s="56"/>
      <c r="AI42" s="57"/>
      <c r="AJ42" s="57"/>
      <c r="AK42" s="57"/>
      <c r="AL42" s="58"/>
      <c r="AN42" s="28"/>
      <c r="AP42" s="29"/>
      <c r="AS42" s="28"/>
      <c r="AU42" s="1"/>
    </row>
  </sheetData>
  <sheetProtection selectLockedCells="1"/>
  <mergeCells count="147">
    <mergeCell ref="A1:A2"/>
    <mergeCell ref="B1:D1"/>
    <mergeCell ref="E1:G1"/>
    <mergeCell ref="H1:K1"/>
    <mergeCell ref="L1:T1"/>
    <mergeCell ref="H2:K2"/>
    <mergeCell ref="A3:AL3"/>
    <mergeCell ref="AG4:AL4"/>
    <mergeCell ref="AO4:AP4"/>
    <mergeCell ref="AQ4:AS4"/>
    <mergeCell ref="A5:E5"/>
    <mergeCell ref="F5:W5"/>
    <mergeCell ref="X5:AB6"/>
    <mergeCell ref="AC5:AC6"/>
    <mergeCell ref="AD5:AD6"/>
    <mergeCell ref="AE5:AE6"/>
    <mergeCell ref="AT6:AT7"/>
    <mergeCell ref="AU6:AU7"/>
    <mergeCell ref="X7:AB7"/>
    <mergeCell ref="A8:E8"/>
    <mergeCell ref="F8:W8"/>
    <mergeCell ref="X8:AB8"/>
    <mergeCell ref="AO8:AP8"/>
    <mergeCell ref="AQ8:AS8"/>
    <mergeCell ref="AL5:AL6"/>
    <mergeCell ref="AO5:AP5"/>
    <mergeCell ref="AQ5:AS5"/>
    <mergeCell ref="A6:E7"/>
    <mergeCell ref="F6:W7"/>
    <mergeCell ref="AO6:AP7"/>
    <mergeCell ref="AQ6:AS7"/>
    <mergeCell ref="AF5:AF6"/>
    <mergeCell ref="AG5:AG6"/>
    <mergeCell ref="AH5:AH6"/>
    <mergeCell ref="AI5:AI6"/>
    <mergeCell ref="AJ5:AJ6"/>
    <mergeCell ref="AK5:AK6"/>
    <mergeCell ref="AD8:AK8"/>
    <mergeCell ref="AO11:AQ11"/>
    <mergeCell ref="AR11:AS11"/>
    <mergeCell ref="A9:E10"/>
    <mergeCell ref="AO9:AP10"/>
    <mergeCell ref="AQ9:AS9"/>
    <mergeCell ref="AT9:AU9"/>
    <mergeCell ref="F10:W10"/>
    <mergeCell ref="X10:AB10"/>
    <mergeCell ref="AC10:AL10"/>
    <mergeCell ref="AQ10:AS10"/>
    <mergeCell ref="G9:M9"/>
    <mergeCell ref="AT12:AT13"/>
    <mergeCell ref="AU12:AU13"/>
    <mergeCell ref="AV12:AV13"/>
    <mergeCell ref="N13:W13"/>
    <mergeCell ref="A14:M15"/>
    <mergeCell ref="N14:W14"/>
    <mergeCell ref="X14:AD15"/>
    <mergeCell ref="AE14:AL15"/>
    <mergeCell ref="AO14:AQ15"/>
    <mergeCell ref="AR14:AS15"/>
    <mergeCell ref="A12:M13"/>
    <mergeCell ref="N12:W12"/>
    <mergeCell ref="X12:AD13"/>
    <mergeCell ref="AE12:AL13"/>
    <mergeCell ref="AO12:AQ13"/>
    <mergeCell ref="AR12:AS13"/>
    <mergeCell ref="AT16:AT17"/>
    <mergeCell ref="AU16:AU17"/>
    <mergeCell ref="AV16:AV17"/>
    <mergeCell ref="N17:W17"/>
    <mergeCell ref="A18:E18"/>
    <mergeCell ref="F18:AL18"/>
    <mergeCell ref="AO18:AP18"/>
    <mergeCell ref="AQ18:AU18"/>
    <mergeCell ref="AT14:AT15"/>
    <mergeCell ref="AU14:AU15"/>
    <mergeCell ref="AV14:AV15"/>
    <mergeCell ref="N15:W15"/>
    <mergeCell ref="A16:M17"/>
    <mergeCell ref="N16:W16"/>
    <mergeCell ref="X16:AD17"/>
    <mergeCell ref="AE16:AL17"/>
    <mergeCell ref="AO16:AQ17"/>
    <mergeCell ref="AR16:AS17"/>
    <mergeCell ref="AQ23:AS23"/>
    <mergeCell ref="B24:C24"/>
    <mergeCell ref="AO27:AP27"/>
    <mergeCell ref="A29:B32"/>
    <mergeCell ref="C29:G29"/>
    <mergeCell ref="H29:S29"/>
    <mergeCell ref="T29:X29"/>
    <mergeCell ref="Y29:AG29"/>
    <mergeCell ref="D21:N21"/>
    <mergeCell ref="AO21:AP21"/>
    <mergeCell ref="AQ21:AS21"/>
    <mergeCell ref="C22:E23"/>
    <mergeCell ref="F22:H22"/>
    <mergeCell ref="I22:Y22"/>
    <mergeCell ref="AD22:AL22"/>
    <mergeCell ref="AO22:AO23"/>
    <mergeCell ref="AQ22:AS22"/>
    <mergeCell ref="F23:H23"/>
    <mergeCell ref="AO30:AP30"/>
    <mergeCell ref="C31:G31"/>
    <mergeCell ref="H31:X31"/>
    <mergeCell ref="Y31:AL31"/>
    <mergeCell ref="AO31:AP31"/>
    <mergeCell ref="AH29:AL29"/>
    <mergeCell ref="AO32:AP32"/>
    <mergeCell ref="AA36:AD36"/>
    <mergeCell ref="AG36:AH36"/>
    <mergeCell ref="C32:G32"/>
    <mergeCell ref="H32:X32"/>
    <mergeCell ref="Y32:Z32"/>
    <mergeCell ref="AA32:AB32"/>
    <mergeCell ref="AC32:AD32"/>
    <mergeCell ref="AE32:AF32"/>
    <mergeCell ref="AG32:AH32"/>
    <mergeCell ref="AI32:AJ32"/>
    <mergeCell ref="AK32:AL32"/>
    <mergeCell ref="P41:Q41"/>
    <mergeCell ref="U41:Y41"/>
    <mergeCell ref="Z41:AD41"/>
    <mergeCell ref="C37:G37"/>
    <mergeCell ref="I37:O37"/>
    <mergeCell ref="S37:W37"/>
    <mergeCell ref="Y37:AA37"/>
    <mergeCell ref="AC37:AG37"/>
    <mergeCell ref="AJ39:AL39"/>
    <mergeCell ref="AH30:AL30"/>
    <mergeCell ref="I23:V23"/>
    <mergeCell ref="AD23:AK23"/>
    <mergeCell ref="A11:M11"/>
    <mergeCell ref="N11:W11"/>
    <mergeCell ref="X11:AD11"/>
    <mergeCell ref="AE11:AL11"/>
    <mergeCell ref="P40:Q40"/>
    <mergeCell ref="T40:U40"/>
    <mergeCell ref="AJ40:AL40"/>
    <mergeCell ref="C30:G30"/>
    <mergeCell ref="H30:J30"/>
    <mergeCell ref="K30:M30"/>
    <mergeCell ref="N30:P30"/>
    <mergeCell ref="Q30:S30"/>
    <mergeCell ref="T30:X30"/>
    <mergeCell ref="Y30:AA30"/>
    <mergeCell ref="AB30:AD30"/>
    <mergeCell ref="AE30:AG30"/>
  </mergeCells>
  <phoneticPr fontId="3"/>
  <dataValidations count="9">
    <dataValidation type="list" allowBlank="1" showInputMessage="1" showErrorMessage="1" sqref="AQ27:AQ28" xr:uid="{69B09350-AD42-49D3-B9D4-0F9B5F0FC9EB}">
      <formula1>"償還払い,受領委任払い"</formula1>
    </dataValidation>
    <dataValidation imeMode="halfAlpha" allowBlank="1" showInputMessage="1" showErrorMessage="1" sqref="AU12:AV12 AU14:AV14 AU16:AV16" xr:uid="{8C063DDE-9FFA-408E-AF54-42B03EC931BE}"/>
    <dataValidation imeMode="hiragana" allowBlank="1" showInputMessage="1" showErrorMessage="1" sqref="AU23 AQ22:AS23 AQ18:AU18 AR14 AT12 AT16 AT14 AR12 AR16 AO12 AO14 AO16" xr:uid="{750798B6-CE13-468A-B4BA-AEC12C08B6C5}"/>
    <dataValidation imeMode="fullAlpha" allowBlank="1" showInputMessage="1" showErrorMessage="1" sqref="AC5:AL5 AD22:AL22 AU22 AU6 AU10" xr:uid="{053F96F9-1341-411F-A77F-79B7BF35AF38}"/>
    <dataValidation type="list" allowBlank="1" showInputMessage="1" showErrorMessage="1" sqref="AQ4:AR4" xr:uid="{961B11D1-DB68-4FE8-930D-1393F4775248}">
      <formula1>"　,要支援１,要支援２,要介護１,要介護２,要介護３,要介護４,要介護５"</formula1>
    </dataValidation>
    <dataValidation imeMode="fullKatakana" allowBlank="1" showInputMessage="1" showErrorMessage="1" sqref="AQ5:AR5 AS32" xr:uid="{26F3B229-C5DE-4317-8BF5-E94CCE92627F}"/>
    <dataValidation type="list" allowBlank="1" showInputMessage="1" showErrorMessage="1" sqref="AU8" xr:uid="{01F3D5E7-4FB7-4190-92F1-4E610534BC10}">
      <formula1>"　,男,女"</formula1>
    </dataValidation>
    <dataValidation type="list" allowBlank="1" showInputMessage="1" showErrorMessage="1" sqref="AQ9:AR9" xr:uid="{D9472A1A-7366-4400-ACE6-137D60913D5C}">
      <formula1>"　,889-1401大字日置,889-1402大字三納代,889-1403大字上富田,889-1404大字下富田,889-1405大字伊倉,889-1406大字新田,889-1411富田,889-1412富田東,889-1413富田西,889-1414富田南,889-1415富田北"</formula1>
    </dataValidation>
    <dataValidation type="list" allowBlank="1" showInputMessage="1" showErrorMessage="1" sqref="AT31" xr:uid="{FF98953C-F93A-4B7D-BD76-99E70166789B}">
      <formula1>"　, 普通,当座,その他"</formula1>
    </dataValidation>
  </dataValidations>
  <printOptions horizontalCentered="1" verticalCentered="1"/>
  <pageMargins left="0.59055118110236227" right="0.59055118110236227" top="0.19685039370078741" bottom="0.19685039370078741" header="0" footer="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福祉用具購入の流れ</vt:lpstr>
      <vt:lpstr>【１】福祉用具購入費支給申請書 (入力ver.)</vt:lpstr>
      <vt:lpstr>【１】福祉用具購入費支給申請書 (手書きver.)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甲斐　富美</dc:creator>
  <cp:lastModifiedBy>圓﨑　宏美</cp:lastModifiedBy>
  <cp:lastPrinted>2025-03-17T05:46:44Z</cp:lastPrinted>
  <dcterms:created xsi:type="dcterms:W3CDTF">2023-12-06T06:11:33Z</dcterms:created>
  <dcterms:modified xsi:type="dcterms:W3CDTF">2025-06-25T04:02:27Z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2025-04-17T09:45:49Z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72b6c80d-101d-4215-9478-a81a54b809ec</vt:lpwstr>
  </property>
  <property fmtid="{D5CDD505-2E9C-101B-9397-08002B2CF9AE}" pid="7" name="MSIP_Label_defa4170-0d19-0005-0004-bc88714345d2_ActionId">
    <vt:lpwstr>6cee931f-a973-42dc-8d47-6c594905b0e4</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